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6760" yWindow="480" windowWidth="21160" windowHeight="16120" activeTab="3"/>
  </bookViews>
  <sheets>
    <sheet name="Medicines" sheetId="1" r:id="rId1"/>
    <sheet name="Disposables Consumption" sheetId="2" r:id="rId2"/>
    <sheet name="Hospital Req" sheetId="3" r:id="rId3"/>
    <sheet name="Medical Equipment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 l="1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D78" i="2"/>
  <c r="D80" i="2"/>
  <c r="D82" i="2"/>
  <c r="D83" i="2"/>
  <c r="D84" i="2"/>
  <c r="D85" i="2"/>
  <c r="D86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D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9" i="1"/>
</calcChain>
</file>

<file path=xl/sharedStrings.xml><?xml version="1.0" encoding="utf-8"?>
<sst xmlns="http://schemas.openxmlformats.org/spreadsheetml/2006/main" count="524" uniqueCount="420">
  <si>
    <t>MEDICAMENT</t>
  </si>
  <si>
    <t>QUANTITE</t>
  </si>
  <si>
    <t>SERUMS</t>
  </si>
  <si>
    <t>S.mixte 0.45%2.5% 1L</t>
  </si>
  <si>
    <t>11500 sacs</t>
  </si>
  <si>
    <t>1750 sacs</t>
  </si>
  <si>
    <t>850 sacs</t>
  </si>
  <si>
    <t>S.mixte 0.45%2.5% 500 ML</t>
  </si>
  <si>
    <t>S.mixte 5% 0.9% 1 L</t>
  </si>
  <si>
    <t>S.mixte 5% 0.9% 500 ML</t>
  </si>
  <si>
    <t>70 sacs</t>
  </si>
  <si>
    <t>S.salé 0.9% 3 L</t>
  </si>
  <si>
    <t>S.salé 0.9% 1 L</t>
  </si>
  <si>
    <t>S.salé 0.9% 250 ML</t>
  </si>
  <si>
    <t>S.salé 0.9% 500 ML</t>
  </si>
  <si>
    <t>S.salé 0.9% 100 ML</t>
  </si>
  <si>
    <t>S.salé 0.9% 50 ML</t>
  </si>
  <si>
    <t>2500 sacs</t>
  </si>
  <si>
    <t>3000 sacs</t>
  </si>
  <si>
    <t>2150 sacs</t>
  </si>
  <si>
    <t>3500 sacs</t>
  </si>
  <si>
    <t>S.glucosé 5% 1 L</t>
  </si>
  <si>
    <t>600 sacs</t>
  </si>
  <si>
    <t>S.glucosé 5% 500 ML</t>
  </si>
  <si>
    <t>S.glucosé 5% 250 ML</t>
  </si>
  <si>
    <t>S.glucosé 5% 100 ML</t>
  </si>
  <si>
    <t>S.glucosé 5% 50 ML</t>
  </si>
  <si>
    <t>S.glucosé 10% 1 L</t>
  </si>
  <si>
    <t>S.glucosé 10% 500 ML</t>
  </si>
  <si>
    <t>S.glucosé 10% 250 ML</t>
  </si>
  <si>
    <t>1400 sacs</t>
  </si>
  <si>
    <t>2000 sacs</t>
  </si>
  <si>
    <t>50 sacs</t>
  </si>
  <si>
    <t>200 sacs</t>
  </si>
  <si>
    <t>Lactate Ringer 1 L</t>
  </si>
  <si>
    <t>Uroflo 3 L</t>
  </si>
  <si>
    <t>300 sacs</t>
  </si>
  <si>
    <t>ELECTROLYTES</t>
  </si>
  <si>
    <t>Chlorure de sodium 0.9% 10 ml</t>
  </si>
  <si>
    <t>18000 ampoules</t>
  </si>
  <si>
    <t>Eau pour préparation injectable 10 ml</t>
  </si>
  <si>
    <t>10000 ampoules</t>
  </si>
  <si>
    <t>Sulfate de Magnesium 10% 10 ml</t>
  </si>
  <si>
    <t>Chlorure de potassium 7.46% 10 ml</t>
  </si>
  <si>
    <t xml:space="preserve">2500 ampoules </t>
  </si>
  <si>
    <t xml:space="preserve">Chlorure de sodium 10% 10 ml </t>
  </si>
  <si>
    <t>1500 ampoules</t>
  </si>
  <si>
    <t>500 ampoules</t>
  </si>
  <si>
    <t xml:space="preserve">Chlorure de sodium 20% 20 ml </t>
  </si>
  <si>
    <t>Bicarbonate de sodium 8.4% 20 ml</t>
  </si>
  <si>
    <t>Dextrose 30% 20 ml</t>
  </si>
  <si>
    <t>ANESTHESIE</t>
  </si>
  <si>
    <t>Propofol lipuro B.Braun</t>
  </si>
  <si>
    <t>Sevoflurane ABBVIE</t>
  </si>
  <si>
    <t>36 flacons</t>
  </si>
  <si>
    <t xml:space="preserve">Xylocaine gel </t>
  </si>
  <si>
    <t>600 tubes</t>
  </si>
  <si>
    <t>lidocaine 1% 5 ml</t>
  </si>
  <si>
    <t>5000 ampoules</t>
  </si>
  <si>
    <t>lidocaine 2% 50 ml</t>
  </si>
  <si>
    <t>500 flacons</t>
  </si>
  <si>
    <t xml:space="preserve">lidocaine + adrénaline </t>
  </si>
  <si>
    <t>200 flacons</t>
  </si>
  <si>
    <t>nimbex 10ml</t>
  </si>
  <si>
    <t>300 ampoules</t>
  </si>
  <si>
    <t>200 ampoules</t>
  </si>
  <si>
    <t xml:space="preserve">esmeron </t>
  </si>
  <si>
    <t>2500 ampoules</t>
  </si>
  <si>
    <t>700 flacons</t>
  </si>
  <si>
    <t>neostigmine 0.5mg/1ml</t>
  </si>
  <si>
    <t>3000 ampoules</t>
  </si>
  <si>
    <t>bupivacaine 0.5% 20 ml</t>
  </si>
  <si>
    <t>600 flacons</t>
  </si>
  <si>
    <t>ropivacaine 7.5mg /ml</t>
  </si>
  <si>
    <t xml:space="preserve">bupivacaine rachi </t>
  </si>
  <si>
    <t>ANTIBIOTIQUES</t>
  </si>
  <si>
    <t xml:space="preserve">Cefazoline 1g </t>
  </si>
  <si>
    <t>cefuroxime 1g</t>
  </si>
  <si>
    <t>Cefizox 1g</t>
  </si>
  <si>
    <t>1500 flacons</t>
  </si>
  <si>
    <t>1000 flacons</t>
  </si>
  <si>
    <t>300 flacons</t>
  </si>
  <si>
    <t xml:space="preserve">cefotaxime 1g </t>
  </si>
  <si>
    <t>clindamycin 600 mg</t>
  </si>
  <si>
    <t>450 ampoules</t>
  </si>
  <si>
    <t>600 ampoules</t>
  </si>
  <si>
    <t>amikacin 500 mg</t>
  </si>
  <si>
    <t>1000 ampoules</t>
  </si>
  <si>
    <t>metronidazol 500 mg</t>
  </si>
  <si>
    <t>gentamycin 80 mg</t>
  </si>
  <si>
    <t>1800 flacons</t>
  </si>
  <si>
    <t>piperacillin tazobactam 4.5g</t>
  </si>
  <si>
    <t>ceftriaxone (megion) 1g</t>
  </si>
  <si>
    <t>2000 flacons</t>
  </si>
  <si>
    <t>cefepime 1g</t>
  </si>
  <si>
    <t>ceftazidime 1g</t>
  </si>
  <si>
    <t>150 flacons</t>
  </si>
  <si>
    <t>avalox 400mg (moxifloxacine)</t>
  </si>
  <si>
    <t>tavanic 500mg (levofloxacine)</t>
  </si>
  <si>
    <t>meronem 1g (meropeneme)</t>
  </si>
  <si>
    <t>DIALYSE</t>
  </si>
  <si>
    <t>Héparine sodique</t>
  </si>
  <si>
    <t xml:space="preserve">venofer </t>
  </si>
  <si>
    <t>750 ampoules</t>
  </si>
  <si>
    <t>4500 ampoules</t>
  </si>
  <si>
    <t xml:space="preserve">vitamine C </t>
  </si>
  <si>
    <t>DIVERS</t>
  </si>
  <si>
    <t xml:space="preserve">Lovenox 0.4 </t>
  </si>
  <si>
    <t xml:space="preserve">lovenox 0.2 </t>
  </si>
  <si>
    <t xml:space="preserve">lovenox 0.6 </t>
  </si>
  <si>
    <t>400 ampoules</t>
  </si>
  <si>
    <t>lovenox 0.8</t>
  </si>
  <si>
    <t>100 ampoules</t>
  </si>
  <si>
    <t>Fucidine pommade</t>
  </si>
  <si>
    <t>150 tubes</t>
  </si>
  <si>
    <t>olfen gel</t>
  </si>
  <si>
    <t>300 tubes</t>
  </si>
  <si>
    <t>Ladinin 200mg (ciprofloxacine)</t>
  </si>
  <si>
    <t>targocid 200mg</t>
  </si>
  <si>
    <t>zyvox</t>
  </si>
  <si>
    <t>voxin (vancomycin)</t>
  </si>
  <si>
    <t>becozym</t>
  </si>
  <si>
    <t>3000 flacons</t>
  </si>
  <si>
    <t>nexium</t>
  </si>
  <si>
    <t>PRIX(L.L)</t>
  </si>
  <si>
    <t>TOTAL (L.L)</t>
  </si>
  <si>
    <t>10000 flacons</t>
  </si>
  <si>
    <t>paracetamol 1g inj</t>
  </si>
  <si>
    <t>ketoprofen 100mg inj</t>
  </si>
  <si>
    <t>TOTAL $</t>
  </si>
  <si>
    <t xml:space="preserve">LIST OF THE NEEDED MEDICINES </t>
  </si>
  <si>
    <t>BAOUCHRIEH - LEBANON - 7 AUG. 2020</t>
  </si>
  <si>
    <t>Sr. NADIA ANDRAOS / GENERAL AMNAGER</t>
  </si>
  <si>
    <t>E-MAIL: dorastjo@inco.com.lb</t>
  </si>
  <si>
    <t>BAOUCHRIEH-LEBANON</t>
  </si>
  <si>
    <t>TEL : 961 1 240111</t>
  </si>
  <si>
    <t>BUREAU DES ACHATS</t>
  </si>
  <si>
    <t>Disposables consumption Needed BY St. JOSEPH HOSPITAL</t>
  </si>
  <si>
    <t>Description</t>
  </si>
  <si>
    <t>Qty</t>
  </si>
  <si>
    <t>PACKAGE</t>
  </si>
  <si>
    <t>Unit Price $</t>
  </si>
  <si>
    <t>Total $ USD</t>
  </si>
  <si>
    <t xml:space="preserve">compress all sizes </t>
  </si>
  <si>
    <t>paquets</t>
  </si>
  <si>
    <t>betadine 120cc</t>
  </si>
  <si>
    <t>bottles</t>
  </si>
  <si>
    <t>Band gaz 8*4 cm/6*4</t>
  </si>
  <si>
    <t>pieces</t>
  </si>
  <si>
    <t>Band velpeau 4" / 6"</t>
  </si>
  <si>
    <t>Band cotton carde 4"/6"</t>
  </si>
  <si>
    <t xml:space="preserve">Mefix </t>
  </si>
  <si>
    <t>Eau oxygene</t>
  </si>
  <si>
    <t>eosine</t>
  </si>
  <si>
    <t>masque a haute concentration</t>
  </si>
  <si>
    <t>masque aeorosol</t>
  </si>
  <si>
    <t>alese - mulis</t>
  </si>
  <si>
    <t>Resine 2"-3"-4"-5"</t>
  </si>
  <si>
    <t>pieces/size</t>
  </si>
  <si>
    <t>Bande platree 4"/6"</t>
  </si>
  <si>
    <t>Alcool 70/95 degree/ 5litres</t>
  </si>
  <si>
    <t>gallons</t>
  </si>
  <si>
    <t>desinfectant /5 litres</t>
  </si>
  <si>
    <t xml:space="preserve">clinell 2% chlorhexidine </t>
  </si>
  <si>
    <t>boites*240 sachets</t>
  </si>
  <si>
    <t>economy roll</t>
  </si>
  <si>
    <t>rolls</t>
  </si>
  <si>
    <t>montage a sang</t>
  </si>
  <si>
    <t xml:space="preserve">montage serum </t>
  </si>
  <si>
    <t>dosiflow</t>
  </si>
  <si>
    <t>robinet + prolongateur</t>
  </si>
  <si>
    <t>robinet 3 ways</t>
  </si>
  <si>
    <t>masque N95</t>
  </si>
  <si>
    <t>masque with ties/earloop</t>
  </si>
  <si>
    <t>btes*50 pcs</t>
  </si>
  <si>
    <t>container 1.8l</t>
  </si>
  <si>
    <t>desinfectant for instruments</t>
  </si>
  <si>
    <t>gallons*5l</t>
  </si>
  <si>
    <t>jersey all sizes</t>
  </si>
  <si>
    <t>roll/size</t>
  </si>
  <si>
    <t>seringue all sizes</t>
  </si>
  <si>
    <t>60 cc</t>
  </si>
  <si>
    <t>20 cc</t>
  </si>
  <si>
    <t>10 cc</t>
  </si>
  <si>
    <t>5cc</t>
  </si>
  <si>
    <t xml:space="preserve">3cc </t>
  </si>
  <si>
    <t>angiocath all sizes</t>
  </si>
  <si>
    <t>pcs/size</t>
  </si>
  <si>
    <t>stop vide</t>
  </si>
  <si>
    <t>couche  M-L-XL</t>
  </si>
  <si>
    <t>pcs/ size</t>
  </si>
  <si>
    <t>intrafix</t>
  </si>
  <si>
    <t>perifix</t>
  </si>
  <si>
    <t>bed side serafol</t>
  </si>
  <si>
    <t>razors</t>
  </si>
  <si>
    <t>surgical blades</t>
  </si>
  <si>
    <t>aiguille all sizes</t>
  </si>
  <si>
    <t>tegaderm IV</t>
  </si>
  <si>
    <t>opsite with pad all sizes</t>
  </si>
  <si>
    <t>urine container 120cc sterils</t>
  </si>
  <si>
    <t>urine container 24h</t>
  </si>
  <si>
    <t xml:space="preserve">blouse sterile </t>
  </si>
  <si>
    <t>isolation gown</t>
  </si>
  <si>
    <t>chlorhexidine bottle 120cc</t>
  </si>
  <si>
    <t>gloves latex/ nitrils</t>
  </si>
  <si>
    <t>boxes/size</t>
  </si>
  <si>
    <t>PE Apron</t>
  </si>
  <si>
    <t>boxes*10 pqts</t>
  </si>
  <si>
    <t>gloves disposable nylon</t>
  </si>
  <si>
    <t>cyteal</t>
  </si>
  <si>
    <t>sponge chlorhexidine/betadine</t>
  </si>
  <si>
    <t>pcs</t>
  </si>
  <si>
    <t>ECG electrode</t>
  </si>
  <si>
    <t>cotton roll</t>
  </si>
  <si>
    <t>gauze roll</t>
  </si>
  <si>
    <t xml:space="preserve">eponge savoneux </t>
  </si>
  <si>
    <t xml:space="preserve">Gants sterils </t>
  </si>
  <si>
    <t># 6.5   (paires)</t>
  </si>
  <si>
    <t>#7  (paires)</t>
  </si>
  <si>
    <t>#7.5 (paires)</t>
  </si>
  <si>
    <t>#8 (paires)</t>
  </si>
  <si>
    <t>#8.5 (paires)</t>
  </si>
  <si>
    <t>Thermometer infrared</t>
  </si>
  <si>
    <t>TOTAL</t>
  </si>
  <si>
    <t>LIST/ RENAL DIALYSIS</t>
  </si>
  <si>
    <t>QTY</t>
  </si>
  <si>
    <t>UNIT PRICE $</t>
  </si>
  <si>
    <t>TOTAL / USD</t>
  </si>
  <si>
    <t>DIALYSER (REVACLEAR 400/500)</t>
  </si>
  <si>
    <t xml:space="preserve">COMPATIBLE WITH NIKKISO DIALYSIS </t>
  </si>
  <si>
    <t>MACHINE DBB06-DBB07</t>
  </si>
  <si>
    <t>BLOOD LINES FOR HEMODIALYSIS</t>
  </si>
  <si>
    <t>FISTULA NEEDLES 15G (1.8*25MM)</t>
  </si>
  <si>
    <t xml:space="preserve">BICART GAMBRO 720G </t>
  </si>
  <si>
    <t>SODIUM BICARBONATE FOR DIALYSIS</t>
  </si>
  <si>
    <t>SERUM SALE  1L</t>
  </si>
  <si>
    <t>FISTULA STOP</t>
  </si>
  <si>
    <t>BAOUCHRIEH 8 AUG. 2020</t>
  </si>
  <si>
    <t>GENERAL MANAGER</t>
  </si>
  <si>
    <t>Sr. NADIA ANDRAOS</t>
  </si>
  <si>
    <t>HOPITAL SAINT JOSEPH DES SOEURS DE LA CROIX</t>
  </si>
  <si>
    <t>BAOUCHREIH - LEBANON - PHONE No. + 961 1 240111</t>
  </si>
  <si>
    <t>E-MAIL : dorastjo@inco.com.lb</t>
  </si>
  <si>
    <t>LIST OF THE NEEDED CONSUMABLES PER MONTH</t>
  </si>
  <si>
    <t>Package</t>
  </si>
  <si>
    <t>Quantity</t>
  </si>
  <si>
    <t>UNIT PRICE</t>
  </si>
  <si>
    <t>TOTAL PRICE</t>
  </si>
  <si>
    <t>Generator engine Feul</t>
  </si>
  <si>
    <t>Litres</t>
  </si>
  <si>
    <t>$576/ton</t>
  </si>
  <si>
    <t>Generator Diesel engine oil 10W40</t>
  </si>
  <si>
    <t>20l container</t>
  </si>
  <si>
    <t>Generator Diesel engine air filter</t>
  </si>
  <si>
    <t>Unit</t>
  </si>
  <si>
    <t>Generator Diesel engine fuel pre-filter</t>
  </si>
  <si>
    <t>Generator Diesel engine fuel filter</t>
  </si>
  <si>
    <t>Generator Diesel engine oil filter</t>
  </si>
  <si>
    <t>Air compressor separator oil filter</t>
  </si>
  <si>
    <t>De-Ionisation Resine</t>
  </si>
  <si>
    <t>20 kg  Bag</t>
  </si>
  <si>
    <t>Water filter 20" 5 micron</t>
  </si>
  <si>
    <t>Water carbon filter 20"</t>
  </si>
  <si>
    <t>Rock salt</t>
  </si>
  <si>
    <t>20 kg Bag</t>
  </si>
  <si>
    <t>RO 40" membrane</t>
  </si>
  <si>
    <t>TOTAL I</t>
  </si>
  <si>
    <t>LIST OF FURNITURE NEEDED FOLLOWING THE EXPLOSION OF BEIRUT PORT</t>
  </si>
  <si>
    <t>Seat Bench (3 Seats)</t>
  </si>
  <si>
    <t>Bed Chair</t>
  </si>
  <si>
    <t>Intensive care Bed (HillRom)</t>
  </si>
  <si>
    <t>Room Bed (HillRom)</t>
  </si>
  <si>
    <t>Refrigerator</t>
  </si>
  <si>
    <t>32" LED Television</t>
  </si>
  <si>
    <t>Serum Post</t>
  </si>
  <si>
    <t>Overbed Table</t>
  </si>
  <si>
    <t>Bedside Table</t>
  </si>
  <si>
    <t>Wheelstretcher</t>
  </si>
  <si>
    <t>Wheelchair</t>
  </si>
  <si>
    <t>Crash Cart Trolley (Emergency)</t>
  </si>
  <si>
    <t>Dressing Medication Trolley</t>
  </si>
  <si>
    <t>Bed Pan Washer</t>
  </si>
  <si>
    <t>TOTAL II</t>
  </si>
  <si>
    <t>TOTAL I + II</t>
  </si>
  <si>
    <t>BAOUCHRIEH - LEBANON - 12 AUG. 2020</t>
  </si>
  <si>
    <t>BIOMEDICAL DEPARTMENT</t>
  </si>
  <si>
    <t>LIST OF NEEDED MEDICAL EQUIPMENT 12-8-2020</t>
  </si>
  <si>
    <t>NAME</t>
  </si>
  <si>
    <t>PREFERRED BRAND</t>
  </si>
  <si>
    <t>QUANTITY</t>
  </si>
  <si>
    <t>Patient Monitor</t>
  </si>
  <si>
    <t>NIHON KOHDEN</t>
  </si>
  <si>
    <t>5 537 USD</t>
  </si>
  <si>
    <t>193 795 USD</t>
  </si>
  <si>
    <t>Trolley for Patient Monitor</t>
  </si>
  <si>
    <t>GCX</t>
  </si>
  <si>
    <t>840 USD</t>
  </si>
  <si>
    <t>78 750 USD</t>
  </si>
  <si>
    <t>Central Station</t>
  </si>
  <si>
    <t>13 000 USD</t>
  </si>
  <si>
    <t>26 000 USD</t>
  </si>
  <si>
    <t>Biphasic Defibrillator</t>
  </si>
  <si>
    <t>NIHON KOHDEN / PHYSIOCONTROL / ZOLL</t>
  </si>
  <si>
    <t>6 000 USD</t>
  </si>
  <si>
    <t>120 000 USD</t>
  </si>
  <si>
    <t>Electrocardiogram</t>
  </si>
  <si>
    <t>GENERAL ELECTRIC</t>
  </si>
  <si>
    <t>3 700 USD</t>
  </si>
  <si>
    <t>62 900 USD</t>
  </si>
  <si>
    <t>Portable Pediatric and Neonatal Respirator 
(Double Limb)</t>
  </si>
  <si>
    <t>MONNAL T60</t>
  </si>
  <si>
    <t>16 370 USD</t>
  </si>
  <si>
    <t>32 740 USD</t>
  </si>
  <si>
    <t>Portable Adult Respirator (Double Limb)</t>
  </si>
  <si>
    <t>81 850 USD</t>
  </si>
  <si>
    <t>Neonatal respirator</t>
  </si>
  <si>
    <t>PURITAN BENNETT 980/DRAGER/GENERAL ELECTRIC</t>
  </si>
  <si>
    <t>40 000 USD</t>
  </si>
  <si>
    <t>280 000 USD</t>
  </si>
  <si>
    <t>Adult Respirator</t>
  </si>
  <si>
    <t>PURITAN BENNETT 980/GENERAL ELECTRIC/DRAGER</t>
  </si>
  <si>
    <t>200 000 USD</t>
  </si>
  <si>
    <t>Humidifier</t>
  </si>
  <si>
    <t>FISHER AND PAYKEL</t>
  </si>
  <si>
    <t>2 500 EUR</t>
  </si>
  <si>
    <t>22 500 EUR</t>
  </si>
  <si>
    <t>Incubator (couveuse)</t>
  </si>
  <si>
    <t>ATOM</t>
  </si>
  <si>
    <t>21 856 USD</t>
  </si>
  <si>
    <t>218 560 USD</t>
  </si>
  <si>
    <t>IV Pump</t>
  </si>
  <si>
    <t>B.BRAUN</t>
  </si>
  <si>
    <t>1 650 USD</t>
  </si>
  <si>
    <t>39 600 USD</t>
  </si>
  <si>
    <t>Suringe Pump</t>
  </si>
  <si>
    <t>36 300 USD</t>
  </si>
  <si>
    <t>CPAP Machine for Neonatal use</t>
  </si>
  <si>
    <t>PHILIPS / CAREFUSION</t>
  </si>
  <si>
    <t>Lead Apron For Radiation Protection</t>
  </si>
  <si>
    <t>275 USD</t>
  </si>
  <si>
    <t>4 125 USD</t>
  </si>
  <si>
    <t>Feeding Pump</t>
  </si>
  <si>
    <t>COVIDIEN</t>
  </si>
  <si>
    <t>2 700 EUR</t>
  </si>
  <si>
    <t>5 400 EUR</t>
  </si>
  <si>
    <t>Oximeter Monitor</t>
  </si>
  <si>
    <t>NIHON KOHDEN/COVIDIEN/GENERAL ELECTRIC</t>
  </si>
  <si>
    <t>2 400 EUR</t>
  </si>
  <si>
    <t>Neuromuscular Transmitter Machine</t>
  </si>
  <si>
    <t>GENERAL ELECTRIC MODULE FOR ANESTHESIA</t>
  </si>
  <si>
    <t>2 050 USD</t>
  </si>
  <si>
    <t>6 150 USD</t>
  </si>
  <si>
    <t>Compact Airway Module E-sCAIO for Anesthesia</t>
  </si>
  <si>
    <t>8 900 USD</t>
  </si>
  <si>
    <t>17 800 USD</t>
  </si>
  <si>
    <t>High Flow Oxygen Machine</t>
  </si>
  <si>
    <t>FISHER AND PAYKEL AIRVO 2</t>
  </si>
  <si>
    <t>9 800 USD</t>
  </si>
  <si>
    <t>Portable Ultrasound Machine</t>
  </si>
  <si>
    <t>SONOSITE</t>
  </si>
  <si>
    <t>65 000 USD</t>
  </si>
  <si>
    <t>130 000 USD</t>
  </si>
  <si>
    <t>Intubation Scope</t>
  </si>
  <si>
    <t>KARL STORZ / GLIDESCOPE /COVIDIEN</t>
  </si>
  <si>
    <t>14 000 USD</t>
  </si>
  <si>
    <t>28 000 USD</t>
  </si>
  <si>
    <t>ENT Drill</t>
  </si>
  <si>
    <t>MEDTRONIC / AESCULAP</t>
  </si>
  <si>
    <t>30 000 USD</t>
  </si>
  <si>
    <t>Colonoscope for ELUXEO VP-7000</t>
  </si>
  <si>
    <t>FUJIFILM</t>
  </si>
  <si>
    <t>35 000 USD</t>
  </si>
  <si>
    <t>Gastroscope for ELUXEO VP-7000</t>
  </si>
  <si>
    <t>33 000 USD</t>
  </si>
  <si>
    <t>Colonoscope for PENTAX EPK-i7010</t>
  </si>
  <si>
    <t>PENTAX</t>
  </si>
  <si>
    <t>29 500 EUR</t>
  </si>
  <si>
    <t>Gastroscope for PENTAX EPK-i7010</t>
  </si>
  <si>
    <t>27 000 EUR</t>
  </si>
  <si>
    <t>Packs Welder</t>
  </si>
  <si>
    <t>1 000 USD</t>
  </si>
  <si>
    <t>Cytocentrifuge</t>
  </si>
  <si>
    <t>THERMO</t>
  </si>
  <si>
    <t>10 200 EUR</t>
  </si>
  <si>
    <t>Lab Microcope</t>
  </si>
  <si>
    <t>LEICA/OLYMPUS</t>
  </si>
  <si>
    <t>2 000 EUR</t>
  </si>
  <si>
    <t>10 000 EUR</t>
  </si>
  <si>
    <t>Rhythmic Holter</t>
  </si>
  <si>
    <t>GENERAL ELECTRIC / SCHILLER</t>
  </si>
  <si>
    <t>20 000 EUR</t>
  </si>
  <si>
    <t>PC system for Rhythmic Holter</t>
  </si>
  <si>
    <t>13 500 USD</t>
  </si>
  <si>
    <t>NIBP Holter</t>
  </si>
  <si>
    <t>GENERAL ELECTRIC (TONOPORT)</t>
  </si>
  <si>
    <t>2 500 USD</t>
  </si>
  <si>
    <t>12 500 USD</t>
  </si>
  <si>
    <t>Head Light for ENT Clinic</t>
  </si>
  <si>
    <t>HEINE</t>
  </si>
  <si>
    <t>2 000 USD</t>
  </si>
  <si>
    <t>4 000 USD</t>
  </si>
  <si>
    <t>Curette ORL Angle droit et loupe</t>
  </si>
  <si>
    <t>Alligator forceps 4 mm</t>
  </si>
  <si>
    <t>Rigid Endoscope 2.7 mm / 17 cm for ENT</t>
  </si>
  <si>
    <t>KARL STORZ</t>
  </si>
  <si>
    <t>4 000 EUR</t>
  </si>
  <si>
    <t>12 000 EUR</t>
  </si>
  <si>
    <t>Neonatal Laryngocope Set</t>
  </si>
  <si>
    <t>510 USD</t>
  </si>
  <si>
    <t>1 020 USD</t>
  </si>
  <si>
    <t>Sthetoscope</t>
  </si>
  <si>
    <t>97 USD</t>
  </si>
  <si>
    <t>194 USD</t>
  </si>
  <si>
    <t>Safety Cabinet</t>
  </si>
  <si>
    <t>THERMO SCIENTIFIC</t>
  </si>
  <si>
    <t>10 987 USD</t>
  </si>
  <si>
    <t>21 974 USD</t>
  </si>
  <si>
    <t>1 730 558 USD
+
139 000 EUR</t>
  </si>
  <si>
    <t>Prepared By : ELIE KHOURY</t>
  </si>
  <si>
    <t>APPROVED BY: Sr. NADIA ANDRAOS - GENERAL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</si>
</sst>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_-* #,##0\-;_-* &quot;-&quot;??_-;_-@_-"/>
    <numFmt numFmtId="166" formatCode="&quot;$&quot;#,##0"/>
    <numFmt numFmtId="167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/>
    <xf numFmtId="0" fontId="0" fillId="0" borderId="1" xfId="0" applyFill="1" applyBorder="1"/>
    <xf numFmtId="0" fontId="0" fillId="0" borderId="4" xfId="0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7" fontId="4" fillId="0" borderId="1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wrapText="1"/>
    </xf>
    <xf numFmtId="0" fontId="0" fillId="0" borderId="4" xfId="0" applyFont="1" applyBorder="1" applyAlignment="1"/>
    <xf numFmtId="0" fontId="0" fillId="0" borderId="12" xfId="0" applyFont="1" applyBorder="1" applyAlignme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0" xfId="0" applyFont="1" applyAlignment="1">
      <alignment horizontal="right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171450</xdr:rowOff>
    </xdr:from>
    <xdr:to>
      <xdr:col>4</xdr:col>
      <xdr:colOff>914400</xdr:colOff>
      <xdr:row>4</xdr:row>
      <xdr:rowOff>28575</xdr:rowOff>
    </xdr:to>
    <xdr:pic>
      <xdr:nvPicPr>
        <xdr:cNvPr id="3" name="Picture 2" descr="ENTETEBW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1450"/>
          <a:ext cx="53625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1095375</xdr:colOff>
      <xdr:row>2</xdr:row>
      <xdr:rowOff>152400</xdr:rowOff>
    </xdr:to>
    <xdr:pic>
      <xdr:nvPicPr>
        <xdr:cNvPr id="3" name="Picture 2" descr="ENTETEBW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2515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13</xdr:col>
      <xdr:colOff>63500</xdr:colOff>
      <xdr:row>4</xdr:row>
      <xdr:rowOff>9446</xdr:rowOff>
    </xdr:to>
    <xdr:pic>
      <xdr:nvPicPr>
        <xdr:cNvPr id="2" name="Picture 1" descr="entet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0"/>
          <a:ext cx="8610600" cy="720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91"/>
  <sheetViews>
    <sheetView workbookViewId="0">
      <selection activeCell="I8" sqref="I8"/>
    </sheetView>
  </sheetViews>
  <sheetFormatPr baseColWidth="10" defaultColWidth="8.83203125" defaultRowHeight="14" x14ac:dyDescent="0"/>
  <cols>
    <col min="1" max="1" width="35.6640625" customWidth="1"/>
    <col min="2" max="2" width="10.1640625" customWidth="1"/>
    <col min="4" max="4" width="13.33203125" customWidth="1"/>
    <col min="5" max="5" width="15" customWidth="1"/>
  </cols>
  <sheetData>
    <row r="6" spans="1:5" s="8" customFormat="1" ht="22.5" customHeight="1">
      <c r="A6" s="9" t="s">
        <v>130</v>
      </c>
      <c r="B6" s="7"/>
    </row>
    <row r="7" spans="1:5">
      <c r="A7" s="2" t="s">
        <v>0</v>
      </c>
      <c r="B7" s="2" t="s">
        <v>1</v>
      </c>
      <c r="C7" s="2" t="s">
        <v>124</v>
      </c>
      <c r="D7" s="4" t="s">
        <v>125</v>
      </c>
      <c r="E7" s="4" t="s">
        <v>129</v>
      </c>
    </row>
    <row r="8" spans="1:5">
      <c r="A8" s="2" t="s">
        <v>2</v>
      </c>
      <c r="B8" s="1"/>
      <c r="C8" s="1"/>
      <c r="D8" s="1"/>
      <c r="E8" s="1"/>
    </row>
    <row r="9" spans="1:5">
      <c r="A9" s="1" t="s">
        <v>3</v>
      </c>
      <c r="B9" s="1" t="s">
        <v>4</v>
      </c>
      <c r="C9" s="1">
        <v>4763</v>
      </c>
      <c r="D9" s="1">
        <v>54774500</v>
      </c>
      <c r="E9" s="5">
        <f>SUM(D9)/1500</f>
        <v>36516.333333333336</v>
      </c>
    </row>
    <row r="10" spans="1:5">
      <c r="A10" s="1" t="s">
        <v>7</v>
      </c>
      <c r="B10" s="1" t="s">
        <v>5</v>
      </c>
      <c r="C10" s="1">
        <v>4350</v>
      </c>
      <c r="D10" s="1">
        <v>7612500</v>
      </c>
      <c r="E10" s="5">
        <f t="shared" ref="E10:E72" si="0">SUM(D10)/1500</f>
        <v>5075</v>
      </c>
    </row>
    <row r="11" spans="1:5">
      <c r="A11" s="1" t="s">
        <v>8</v>
      </c>
      <c r="B11" s="1" t="s">
        <v>6</v>
      </c>
      <c r="C11" s="1">
        <v>4937</v>
      </c>
      <c r="D11" s="1">
        <v>4196450</v>
      </c>
      <c r="E11" s="5">
        <f t="shared" si="0"/>
        <v>2797.6333333333332</v>
      </c>
    </row>
    <row r="12" spans="1:5">
      <c r="A12" s="1" t="s">
        <v>9</v>
      </c>
      <c r="B12" s="1" t="s">
        <v>10</v>
      </c>
      <c r="C12" s="1">
        <v>4459</v>
      </c>
      <c r="D12" s="1">
        <v>312130</v>
      </c>
      <c r="E12" s="5">
        <f t="shared" si="0"/>
        <v>208.08666666666667</v>
      </c>
    </row>
    <row r="13" spans="1:5">
      <c r="A13" s="1" t="s">
        <v>11</v>
      </c>
      <c r="B13" s="1" t="s">
        <v>17</v>
      </c>
      <c r="C13" s="1">
        <v>19742</v>
      </c>
      <c r="D13" s="1">
        <v>49355000</v>
      </c>
      <c r="E13" s="5">
        <f t="shared" si="0"/>
        <v>32903.333333333336</v>
      </c>
    </row>
    <row r="14" spans="1:5">
      <c r="A14" s="1" t="s">
        <v>12</v>
      </c>
      <c r="B14" s="1" t="s">
        <v>18</v>
      </c>
      <c r="C14" s="1">
        <v>4568</v>
      </c>
      <c r="D14" s="1">
        <v>13704000</v>
      </c>
      <c r="E14" s="5">
        <f t="shared" si="0"/>
        <v>9136</v>
      </c>
    </row>
    <row r="15" spans="1:5">
      <c r="A15" s="1" t="s">
        <v>14</v>
      </c>
      <c r="B15" s="1" t="s">
        <v>5</v>
      </c>
      <c r="C15" s="1">
        <v>4306</v>
      </c>
      <c r="D15" s="1">
        <v>7535500</v>
      </c>
      <c r="E15" s="5">
        <f t="shared" si="0"/>
        <v>5023.666666666667</v>
      </c>
    </row>
    <row r="16" spans="1:5">
      <c r="A16" s="1" t="s">
        <v>13</v>
      </c>
      <c r="B16" s="1" t="s">
        <v>19</v>
      </c>
      <c r="C16" s="1">
        <v>4154</v>
      </c>
      <c r="D16" s="1">
        <v>8931100</v>
      </c>
      <c r="E16" s="5">
        <f t="shared" si="0"/>
        <v>5954.0666666666666</v>
      </c>
    </row>
    <row r="17" spans="1:5">
      <c r="A17" s="1" t="s">
        <v>15</v>
      </c>
      <c r="B17" s="1" t="s">
        <v>4</v>
      </c>
      <c r="C17" s="1">
        <v>4459</v>
      </c>
      <c r="D17" s="1">
        <v>51278500</v>
      </c>
      <c r="E17" s="5">
        <f t="shared" si="0"/>
        <v>34185.666666666664</v>
      </c>
    </row>
    <row r="18" spans="1:5">
      <c r="A18" s="1" t="s">
        <v>16</v>
      </c>
      <c r="B18" s="1" t="s">
        <v>20</v>
      </c>
      <c r="C18" s="1">
        <v>4459</v>
      </c>
      <c r="D18" s="1">
        <v>15606500</v>
      </c>
      <c r="E18" s="5">
        <f t="shared" si="0"/>
        <v>10404.333333333334</v>
      </c>
    </row>
    <row r="19" spans="1:5">
      <c r="A19" s="1" t="s">
        <v>21</v>
      </c>
      <c r="B19" s="1" t="s">
        <v>22</v>
      </c>
      <c r="C19" s="1">
        <v>4894</v>
      </c>
      <c r="D19" s="1">
        <v>2936400</v>
      </c>
      <c r="E19" s="5">
        <f t="shared" si="0"/>
        <v>1957.6</v>
      </c>
    </row>
    <row r="20" spans="1:5">
      <c r="A20" s="1" t="s">
        <v>23</v>
      </c>
      <c r="B20" s="1" t="s">
        <v>30</v>
      </c>
      <c r="C20" s="1">
        <v>4459</v>
      </c>
      <c r="D20" s="1">
        <v>6242600</v>
      </c>
      <c r="E20" s="5">
        <f t="shared" si="0"/>
        <v>4161.7333333333336</v>
      </c>
    </row>
    <row r="21" spans="1:5">
      <c r="A21" s="1" t="s">
        <v>24</v>
      </c>
      <c r="B21" s="1" t="s">
        <v>31</v>
      </c>
      <c r="C21" s="1">
        <v>4219</v>
      </c>
      <c r="D21" s="1">
        <v>8438000</v>
      </c>
      <c r="E21" s="5">
        <f t="shared" si="0"/>
        <v>5625.333333333333</v>
      </c>
    </row>
    <row r="22" spans="1:5">
      <c r="A22" s="1" t="s">
        <v>25</v>
      </c>
      <c r="B22" s="1" t="s">
        <v>4</v>
      </c>
      <c r="C22" s="1">
        <v>4568</v>
      </c>
      <c r="D22" s="1">
        <v>52532000</v>
      </c>
      <c r="E22" s="5">
        <f t="shared" si="0"/>
        <v>35021.333333333336</v>
      </c>
    </row>
    <row r="23" spans="1:5">
      <c r="A23" s="1" t="s">
        <v>26</v>
      </c>
      <c r="B23" s="1" t="s">
        <v>20</v>
      </c>
      <c r="C23" s="1">
        <v>4568</v>
      </c>
      <c r="D23" s="1">
        <v>15988000</v>
      </c>
      <c r="E23" s="5">
        <f t="shared" si="0"/>
        <v>10658.666666666666</v>
      </c>
    </row>
    <row r="24" spans="1:5">
      <c r="A24" s="1" t="s">
        <v>27</v>
      </c>
      <c r="B24" s="1" t="s">
        <v>10</v>
      </c>
      <c r="C24" s="1">
        <v>5155</v>
      </c>
      <c r="D24" s="1">
        <v>360850</v>
      </c>
      <c r="E24" s="5">
        <f t="shared" si="0"/>
        <v>240.56666666666666</v>
      </c>
    </row>
    <row r="25" spans="1:5">
      <c r="A25" s="1" t="s">
        <v>28</v>
      </c>
      <c r="B25" s="1" t="s">
        <v>32</v>
      </c>
      <c r="C25" s="1">
        <v>4676</v>
      </c>
      <c r="D25" s="1">
        <v>233800</v>
      </c>
      <c r="E25" s="5">
        <f t="shared" si="0"/>
        <v>155.86666666666667</v>
      </c>
    </row>
    <row r="26" spans="1:5">
      <c r="A26" s="1" t="s">
        <v>29</v>
      </c>
      <c r="B26" s="1" t="s">
        <v>33</v>
      </c>
      <c r="C26" s="1">
        <v>4219</v>
      </c>
      <c r="D26" s="1">
        <v>843800</v>
      </c>
      <c r="E26" s="5">
        <f t="shared" si="0"/>
        <v>562.5333333333333</v>
      </c>
    </row>
    <row r="27" spans="1:5">
      <c r="A27" s="1" t="s">
        <v>34</v>
      </c>
      <c r="B27" s="1" t="s">
        <v>19</v>
      </c>
      <c r="C27" s="1">
        <v>5438</v>
      </c>
      <c r="D27" s="1">
        <v>11691700</v>
      </c>
      <c r="E27" s="5">
        <f t="shared" si="0"/>
        <v>7794.4666666666662</v>
      </c>
    </row>
    <row r="28" spans="1:5">
      <c r="A28" s="1"/>
      <c r="B28" s="1"/>
      <c r="C28" s="1"/>
      <c r="D28" s="1"/>
      <c r="E28" s="5"/>
    </row>
    <row r="29" spans="1:5">
      <c r="A29" s="1" t="s">
        <v>35</v>
      </c>
      <c r="B29" s="1" t="s">
        <v>36</v>
      </c>
      <c r="C29" s="1">
        <v>23226</v>
      </c>
      <c r="D29" s="1">
        <v>6967800</v>
      </c>
      <c r="E29" s="5">
        <f t="shared" si="0"/>
        <v>4645.2</v>
      </c>
    </row>
    <row r="30" spans="1:5">
      <c r="A30" s="1"/>
      <c r="B30" s="1"/>
      <c r="C30" s="1"/>
      <c r="D30" s="1"/>
      <c r="E30" s="5"/>
    </row>
    <row r="31" spans="1:5">
      <c r="A31" s="2" t="s">
        <v>37</v>
      </c>
      <c r="B31" s="1"/>
      <c r="C31" s="1"/>
      <c r="D31" s="1"/>
      <c r="E31" s="5"/>
    </row>
    <row r="32" spans="1:5">
      <c r="A32" s="1" t="s">
        <v>38</v>
      </c>
      <c r="B32" s="1" t="s">
        <v>39</v>
      </c>
      <c r="C32" s="1">
        <v>747</v>
      </c>
      <c r="D32" s="1">
        <v>13446000</v>
      </c>
      <c r="E32" s="5">
        <f t="shared" si="0"/>
        <v>8964</v>
      </c>
    </row>
    <row r="33" spans="1:5">
      <c r="A33" s="1" t="s">
        <v>40</v>
      </c>
      <c r="B33" s="1" t="s">
        <v>39</v>
      </c>
      <c r="C33" s="1">
        <v>500</v>
      </c>
      <c r="D33" s="1">
        <v>9000000</v>
      </c>
      <c r="E33" s="5">
        <f t="shared" si="0"/>
        <v>6000</v>
      </c>
    </row>
    <row r="34" spans="1:5">
      <c r="A34" s="1" t="s">
        <v>43</v>
      </c>
      <c r="B34" s="1" t="s">
        <v>41</v>
      </c>
      <c r="C34" s="1">
        <v>276</v>
      </c>
      <c r="D34" s="1">
        <v>2760000</v>
      </c>
      <c r="E34" s="5">
        <f t="shared" si="0"/>
        <v>1840</v>
      </c>
    </row>
    <row r="35" spans="1:5">
      <c r="A35" s="1" t="s">
        <v>42</v>
      </c>
      <c r="B35" s="1" t="s">
        <v>44</v>
      </c>
      <c r="C35" s="1">
        <v>504</v>
      </c>
      <c r="D35" s="1">
        <v>1260000</v>
      </c>
      <c r="E35" s="5">
        <f t="shared" si="0"/>
        <v>840</v>
      </c>
    </row>
    <row r="36" spans="1:5">
      <c r="A36" s="1" t="s">
        <v>45</v>
      </c>
      <c r="B36" s="1" t="s">
        <v>46</v>
      </c>
      <c r="C36" s="1">
        <v>413</v>
      </c>
      <c r="D36" s="1">
        <v>619500</v>
      </c>
      <c r="E36" s="5">
        <f t="shared" si="0"/>
        <v>413</v>
      </c>
    </row>
    <row r="37" spans="1:5">
      <c r="A37" s="1" t="s">
        <v>48</v>
      </c>
      <c r="B37" s="1" t="s">
        <v>47</v>
      </c>
      <c r="C37" s="1">
        <v>583</v>
      </c>
      <c r="D37" s="1">
        <v>291500</v>
      </c>
      <c r="E37" s="5">
        <f t="shared" si="0"/>
        <v>194.33333333333334</v>
      </c>
    </row>
    <row r="38" spans="1:5">
      <c r="A38" s="1" t="s">
        <v>49</v>
      </c>
      <c r="B38" s="1" t="s">
        <v>46</v>
      </c>
      <c r="C38" s="1">
        <v>854</v>
      </c>
      <c r="D38" s="1">
        <v>1281000</v>
      </c>
      <c r="E38" s="5">
        <f t="shared" si="0"/>
        <v>854</v>
      </c>
    </row>
    <row r="39" spans="1:5">
      <c r="A39" s="1" t="s">
        <v>50</v>
      </c>
      <c r="B39" s="1" t="s">
        <v>46</v>
      </c>
      <c r="C39" s="1">
        <v>945</v>
      </c>
      <c r="D39" s="1">
        <v>1417500</v>
      </c>
      <c r="E39" s="5">
        <f t="shared" si="0"/>
        <v>945</v>
      </c>
    </row>
    <row r="40" spans="1:5">
      <c r="A40" s="2" t="s">
        <v>51</v>
      </c>
      <c r="B40" s="1"/>
      <c r="C40" s="1"/>
      <c r="D40" s="1"/>
      <c r="E40" s="5"/>
    </row>
    <row r="41" spans="1:5">
      <c r="A41" s="1" t="s">
        <v>52</v>
      </c>
      <c r="B41" s="1" t="s">
        <v>67</v>
      </c>
      <c r="C41" s="1">
        <v>2655</v>
      </c>
      <c r="D41" s="1">
        <v>6637500</v>
      </c>
      <c r="E41" s="5">
        <f t="shared" si="0"/>
        <v>4425</v>
      </c>
    </row>
    <row r="42" spans="1:5">
      <c r="A42" s="1" t="s">
        <v>53</v>
      </c>
      <c r="B42" s="1" t="s">
        <v>54</v>
      </c>
      <c r="C42" s="1">
        <v>233987</v>
      </c>
      <c r="D42" s="1">
        <v>8423532</v>
      </c>
      <c r="E42" s="5">
        <f t="shared" si="0"/>
        <v>5615.6880000000001</v>
      </c>
    </row>
    <row r="43" spans="1:5">
      <c r="A43" s="1" t="s">
        <v>55</v>
      </c>
      <c r="B43" s="1" t="s">
        <v>56</v>
      </c>
      <c r="C43" s="1">
        <v>4606</v>
      </c>
      <c r="D43" s="1">
        <v>2763600</v>
      </c>
      <c r="E43" s="5">
        <f t="shared" si="0"/>
        <v>1842.4</v>
      </c>
    </row>
    <row r="44" spans="1:5">
      <c r="A44" s="1" t="s">
        <v>57</v>
      </c>
      <c r="B44" s="1" t="s">
        <v>58</v>
      </c>
      <c r="C44" s="1">
        <v>1091</v>
      </c>
      <c r="D44" s="1">
        <v>5455000</v>
      </c>
      <c r="E44" s="5">
        <f t="shared" si="0"/>
        <v>3636.6666666666665</v>
      </c>
    </row>
    <row r="45" spans="1:5">
      <c r="A45" s="1" t="s">
        <v>59</v>
      </c>
      <c r="B45" s="1" t="s">
        <v>60</v>
      </c>
      <c r="C45" s="1">
        <v>2296</v>
      </c>
      <c r="D45" s="1">
        <v>1148000</v>
      </c>
      <c r="E45" s="5">
        <f t="shared" si="0"/>
        <v>765.33333333333337</v>
      </c>
    </row>
    <row r="46" spans="1:5">
      <c r="A46" s="1" t="s">
        <v>61</v>
      </c>
      <c r="B46" s="1" t="s">
        <v>62</v>
      </c>
      <c r="C46" s="1">
        <v>6986</v>
      </c>
      <c r="D46" s="1">
        <v>1397200</v>
      </c>
      <c r="E46" s="5">
        <f t="shared" si="0"/>
        <v>931.4666666666667</v>
      </c>
    </row>
    <row r="47" spans="1:5">
      <c r="A47" s="1" t="s">
        <v>63</v>
      </c>
      <c r="B47" s="1" t="s">
        <v>65</v>
      </c>
      <c r="C47" s="1">
        <v>6655</v>
      </c>
      <c r="D47" s="1">
        <v>1331000</v>
      </c>
      <c r="E47" s="5">
        <f t="shared" si="0"/>
        <v>887.33333333333337</v>
      </c>
    </row>
    <row r="48" spans="1:5">
      <c r="A48" s="1" t="s">
        <v>66</v>
      </c>
      <c r="B48" s="1" t="s">
        <v>68</v>
      </c>
      <c r="C48" s="1">
        <v>8360</v>
      </c>
      <c r="D48" s="1">
        <v>5852000</v>
      </c>
      <c r="E48" s="5">
        <f t="shared" si="0"/>
        <v>3901.3333333333335</v>
      </c>
    </row>
    <row r="49" spans="1:5">
      <c r="A49" s="1" t="s">
        <v>69</v>
      </c>
      <c r="B49" s="1" t="s">
        <v>70</v>
      </c>
      <c r="C49" s="1">
        <v>885</v>
      </c>
      <c r="D49" s="1">
        <v>2655000</v>
      </c>
      <c r="E49" s="5">
        <f t="shared" si="0"/>
        <v>1770</v>
      </c>
    </row>
    <row r="50" spans="1:5">
      <c r="A50" s="1" t="s">
        <v>71</v>
      </c>
      <c r="B50" s="1" t="s">
        <v>60</v>
      </c>
      <c r="C50" s="1">
        <v>5429</v>
      </c>
      <c r="D50" s="1">
        <v>2714500</v>
      </c>
      <c r="E50" s="5">
        <f t="shared" si="0"/>
        <v>1809.6666666666667</v>
      </c>
    </row>
    <row r="51" spans="1:5">
      <c r="A51" s="1" t="s">
        <v>73</v>
      </c>
      <c r="B51" s="1" t="s">
        <v>72</v>
      </c>
      <c r="C51" s="1">
        <v>5254</v>
      </c>
      <c r="D51" s="1">
        <v>3152400</v>
      </c>
      <c r="E51" s="5">
        <f t="shared" si="0"/>
        <v>2101.6</v>
      </c>
    </row>
    <row r="52" spans="1:5">
      <c r="A52" s="1" t="s">
        <v>74</v>
      </c>
      <c r="B52" s="1" t="s">
        <v>64</v>
      </c>
      <c r="C52" s="1">
        <v>5429</v>
      </c>
      <c r="D52" s="1">
        <v>1628700</v>
      </c>
      <c r="E52" s="5">
        <f t="shared" si="0"/>
        <v>1085.8</v>
      </c>
    </row>
    <row r="53" spans="1:5">
      <c r="A53" s="2" t="s">
        <v>75</v>
      </c>
      <c r="B53" s="1"/>
      <c r="C53" s="1"/>
      <c r="D53" s="1"/>
      <c r="E53" s="5"/>
    </row>
    <row r="54" spans="1:5">
      <c r="A54" s="1" t="s">
        <v>76</v>
      </c>
      <c r="B54" s="1" t="s">
        <v>79</v>
      </c>
      <c r="C54" s="1">
        <v>3730</v>
      </c>
      <c r="D54" s="1">
        <v>5595000</v>
      </c>
      <c r="E54" s="5">
        <f t="shared" si="0"/>
        <v>3730</v>
      </c>
    </row>
    <row r="55" spans="1:5">
      <c r="A55" s="1" t="s">
        <v>77</v>
      </c>
      <c r="B55" s="1" t="s">
        <v>80</v>
      </c>
      <c r="C55" s="1">
        <v>2790</v>
      </c>
      <c r="D55" s="1">
        <v>2790000</v>
      </c>
      <c r="E55" s="5">
        <f t="shared" si="0"/>
        <v>1860</v>
      </c>
    </row>
    <row r="56" spans="1:5">
      <c r="A56" s="1" t="s">
        <v>78</v>
      </c>
      <c r="B56" s="1" t="s">
        <v>81</v>
      </c>
      <c r="C56" s="1">
        <v>15679</v>
      </c>
      <c r="D56" s="1">
        <v>4703700</v>
      </c>
      <c r="E56" s="5">
        <f t="shared" si="0"/>
        <v>3135.8</v>
      </c>
    </row>
    <row r="57" spans="1:5">
      <c r="A57" s="1" t="s">
        <v>82</v>
      </c>
      <c r="B57" s="1" t="s">
        <v>80</v>
      </c>
      <c r="C57" s="1">
        <v>4140</v>
      </c>
      <c r="D57" s="1">
        <v>4140000</v>
      </c>
      <c r="E57" s="5">
        <f t="shared" si="0"/>
        <v>2760</v>
      </c>
    </row>
    <row r="58" spans="1:5">
      <c r="A58" s="1" t="s">
        <v>83</v>
      </c>
      <c r="B58" s="1" t="s">
        <v>84</v>
      </c>
      <c r="C58" s="1">
        <v>5762</v>
      </c>
      <c r="D58" s="1">
        <v>2592900</v>
      </c>
      <c r="E58" s="5">
        <f t="shared" si="0"/>
        <v>1728.6</v>
      </c>
    </row>
    <row r="59" spans="1:5">
      <c r="A59" s="1" t="s">
        <v>89</v>
      </c>
      <c r="B59" s="1" t="s">
        <v>85</v>
      </c>
      <c r="C59" s="1">
        <v>920</v>
      </c>
      <c r="D59" s="1">
        <v>552000</v>
      </c>
      <c r="E59" s="5">
        <f t="shared" si="0"/>
        <v>368</v>
      </c>
    </row>
    <row r="60" spans="1:5">
      <c r="A60" s="1" t="s">
        <v>86</v>
      </c>
      <c r="B60" s="1" t="s">
        <v>87</v>
      </c>
      <c r="C60" s="1">
        <v>7073</v>
      </c>
      <c r="D60" s="1">
        <v>7073000</v>
      </c>
      <c r="E60" s="5">
        <f t="shared" si="0"/>
        <v>4715.333333333333</v>
      </c>
    </row>
    <row r="61" spans="1:5">
      <c r="A61" s="1" t="s">
        <v>88</v>
      </c>
      <c r="B61" s="1" t="s">
        <v>90</v>
      </c>
      <c r="C61" s="1">
        <v>3599</v>
      </c>
      <c r="D61" s="1">
        <v>6478200</v>
      </c>
      <c r="E61" s="5">
        <f t="shared" si="0"/>
        <v>4318.8</v>
      </c>
    </row>
    <row r="62" spans="1:5">
      <c r="A62" s="1" t="s">
        <v>91</v>
      </c>
      <c r="B62" s="1" t="s">
        <v>79</v>
      </c>
      <c r="C62" s="1">
        <v>18796</v>
      </c>
      <c r="D62" s="1">
        <v>28194000</v>
      </c>
      <c r="E62" s="5">
        <f t="shared" si="0"/>
        <v>18796</v>
      </c>
    </row>
    <row r="63" spans="1:5">
      <c r="A63" s="1" t="s">
        <v>92</v>
      </c>
      <c r="B63" s="1" t="s">
        <v>93</v>
      </c>
      <c r="C63" s="1">
        <v>10234</v>
      </c>
      <c r="D63" s="1">
        <v>20468000</v>
      </c>
      <c r="E63" s="5">
        <f t="shared" si="0"/>
        <v>13645.333333333334</v>
      </c>
    </row>
    <row r="64" spans="1:5">
      <c r="A64" s="1" t="s">
        <v>94</v>
      </c>
      <c r="B64" s="1" t="s">
        <v>72</v>
      </c>
      <c r="C64" s="1">
        <v>11560</v>
      </c>
      <c r="D64" s="1">
        <v>6936000</v>
      </c>
      <c r="E64" s="5">
        <f t="shared" si="0"/>
        <v>4624</v>
      </c>
    </row>
    <row r="65" spans="1:5">
      <c r="A65" s="1" t="s">
        <v>95</v>
      </c>
      <c r="B65" s="1" t="s">
        <v>81</v>
      </c>
      <c r="C65" s="1">
        <v>5575</v>
      </c>
      <c r="D65" s="1">
        <v>1672500</v>
      </c>
      <c r="E65" s="5">
        <f t="shared" si="0"/>
        <v>1115</v>
      </c>
    </row>
    <row r="66" spans="1:5">
      <c r="A66" s="1" t="s">
        <v>99</v>
      </c>
      <c r="B66" s="1" t="s">
        <v>90</v>
      </c>
      <c r="C66" s="1">
        <v>45306</v>
      </c>
      <c r="D66" s="1">
        <v>81550800</v>
      </c>
      <c r="E66" s="5">
        <f t="shared" si="0"/>
        <v>54367.199999999997</v>
      </c>
    </row>
    <row r="67" spans="1:5">
      <c r="A67" s="1" t="s">
        <v>117</v>
      </c>
      <c r="B67" s="1" t="s">
        <v>81</v>
      </c>
      <c r="C67" s="1">
        <v>16649</v>
      </c>
      <c r="D67" s="1">
        <v>4994700</v>
      </c>
      <c r="E67" s="5">
        <f t="shared" si="0"/>
        <v>3329.8</v>
      </c>
    </row>
    <row r="68" spans="1:5">
      <c r="A68" s="1" t="s">
        <v>97</v>
      </c>
      <c r="B68" s="1" t="s">
        <v>96</v>
      </c>
      <c r="C68" s="1">
        <v>44699</v>
      </c>
      <c r="D68" s="1">
        <v>6704850</v>
      </c>
      <c r="E68" s="5">
        <f t="shared" si="0"/>
        <v>4469.8999999999996</v>
      </c>
    </row>
    <row r="69" spans="1:5">
      <c r="A69" s="1" t="s">
        <v>98</v>
      </c>
      <c r="B69" s="1" t="s">
        <v>96</v>
      </c>
      <c r="C69" s="1">
        <v>62279</v>
      </c>
      <c r="D69" s="1">
        <v>9341850</v>
      </c>
      <c r="E69" s="5">
        <f t="shared" si="0"/>
        <v>6227.9</v>
      </c>
    </row>
    <row r="70" spans="1:5">
      <c r="A70" s="1" t="s">
        <v>118</v>
      </c>
      <c r="B70" s="1" t="s">
        <v>81</v>
      </c>
      <c r="C70" s="1">
        <v>14067</v>
      </c>
      <c r="D70" s="1">
        <v>4220100</v>
      </c>
      <c r="E70" s="5">
        <f t="shared" si="0"/>
        <v>2813.4</v>
      </c>
    </row>
    <row r="71" spans="1:5">
      <c r="A71" s="1" t="s">
        <v>119</v>
      </c>
      <c r="B71" s="1" t="s">
        <v>96</v>
      </c>
      <c r="C71" s="1">
        <v>83286</v>
      </c>
      <c r="D71" s="1">
        <v>12492900</v>
      </c>
      <c r="E71" s="5">
        <f t="shared" si="0"/>
        <v>8328.6</v>
      </c>
    </row>
    <row r="72" spans="1:5">
      <c r="A72" s="1" t="s">
        <v>120</v>
      </c>
      <c r="B72" s="1" t="s">
        <v>81</v>
      </c>
      <c r="C72" s="1">
        <v>10940</v>
      </c>
      <c r="D72" s="1">
        <v>3282000</v>
      </c>
      <c r="E72" s="5">
        <f t="shared" si="0"/>
        <v>2188</v>
      </c>
    </row>
    <row r="73" spans="1:5">
      <c r="A73" s="2" t="s">
        <v>100</v>
      </c>
      <c r="B73" s="1"/>
      <c r="C73" s="1"/>
      <c r="D73" s="1"/>
      <c r="E73" s="5"/>
    </row>
    <row r="74" spans="1:5">
      <c r="A74" s="1" t="s">
        <v>101</v>
      </c>
      <c r="B74" s="1" t="s">
        <v>90</v>
      </c>
      <c r="C74" s="1">
        <v>10798</v>
      </c>
      <c r="D74" s="1">
        <v>19436400</v>
      </c>
      <c r="E74" s="5">
        <f t="shared" ref="E74:E88" si="1">SUM(D74)/1500</f>
        <v>12957.6</v>
      </c>
    </row>
    <row r="75" spans="1:5">
      <c r="A75" s="1" t="s">
        <v>102</v>
      </c>
      <c r="B75" s="1" t="s">
        <v>103</v>
      </c>
      <c r="C75" s="1">
        <v>13024</v>
      </c>
      <c r="D75" s="1">
        <v>9768000</v>
      </c>
      <c r="E75" s="5">
        <f t="shared" si="1"/>
        <v>6512</v>
      </c>
    </row>
    <row r="76" spans="1:5">
      <c r="A76" s="1" t="s">
        <v>121</v>
      </c>
      <c r="B76" s="1" t="s">
        <v>104</v>
      </c>
      <c r="C76" s="1">
        <v>1086</v>
      </c>
      <c r="D76" s="1">
        <v>4887000</v>
      </c>
      <c r="E76" s="5">
        <f t="shared" si="1"/>
        <v>3258</v>
      </c>
    </row>
    <row r="77" spans="1:5">
      <c r="A77" s="1" t="s">
        <v>105</v>
      </c>
      <c r="B77" s="1" t="s">
        <v>103</v>
      </c>
      <c r="C77" s="1">
        <v>1154</v>
      </c>
      <c r="D77" s="1">
        <v>865500</v>
      </c>
      <c r="E77" s="5">
        <f t="shared" si="1"/>
        <v>577</v>
      </c>
    </row>
    <row r="78" spans="1:5">
      <c r="A78" s="2" t="s">
        <v>106</v>
      </c>
      <c r="B78" s="1"/>
      <c r="C78" s="1"/>
      <c r="D78" s="1"/>
      <c r="E78" s="5"/>
    </row>
    <row r="79" spans="1:5">
      <c r="A79" s="1" t="s">
        <v>107</v>
      </c>
      <c r="B79" s="1" t="s">
        <v>70</v>
      </c>
      <c r="C79" s="1">
        <v>11541</v>
      </c>
      <c r="D79" s="1">
        <v>34623000</v>
      </c>
      <c r="E79" s="5">
        <f t="shared" si="1"/>
        <v>23082</v>
      </c>
    </row>
    <row r="80" spans="1:5">
      <c r="A80" s="1" t="s">
        <v>108</v>
      </c>
      <c r="B80" s="1" t="s">
        <v>84</v>
      </c>
      <c r="C80" s="1">
        <v>6098</v>
      </c>
      <c r="D80" s="1">
        <v>2744100</v>
      </c>
      <c r="E80" s="5">
        <f t="shared" si="1"/>
        <v>1829.4</v>
      </c>
    </row>
    <row r="81" spans="1:5">
      <c r="A81" s="1" t="s">
        <v>109</v>
      </c>
      <c r="B81" s="1" t="s">
        <v>110</v>
      </c>
      <c r="C81" s="1">
        <v>12231</v>
      </c>
      <c r="D81" s="1">
        <v>4892400</v>
      </c>
      <c r="E81" s="5">
        <f t="shared" si="1"/>
        <v>3261.6</v>
      </c>
    </row>
    <row r="82" spans="1:5">
      <c r="A82" s="1" t="s">
        <v>111</v>
      </c>
      <c r="B82" s="1" t="s">
        <v>112</v>
      </c>
      <c r="C82" s="1">
        <v>13264</v>
      </c>
      <c r="D82" s="1">
        <v>1326400</v>
      </c>
      <c r="E82" s="5">
        <f t="shared" si="1"/>
        <v>884.26666666666665</v>
      </c>
    </row>
    <row r="83" spans="1:5">
      <c r="A83" s="1" t="s">
        <v>113</v>
      </c>
      <c r="B83" s="1" t="s">
        <v>114</v>
      </c>
      <c r="C83" s="1">
        <v>6578</v>
      </c>
      <c r="D83" s="1">
        <v>986700</v>
      </c>
      <c r="E83" s="5">
        <f t="shared" si="1"/>
        <v>657.8</v>
      </c>
    </row>
    <row r="84" spans="1:5">
      <c r="A84" s="1" t="s">
        <v>115</v>
      </c>
      <c r="B84" s="1" t="s">
        <v>116</v>
      </c>
      <c r="C84" s="1">
        <v>5644</v>
      </c>
      <c r="D84" s="1">
        <v>1693200</v>
      </c>
      <c r="E84" s="5">
        <f t="shared" si="1"/>
        <v>1128.8</v>
      </c>
    </row>
    <row r="85" spans="1:5">
      <c r="A85" s="1" t="s">
        <v>123</v>
      </c>
      <c r="B85" s="1" t="s">
        <v>122</v>
      </c>
      <c r="C85" s="1">
        <v>10154</v>
      </c>
      <c r="D85" s="1">
        <v>30462000</v>
      </c>
      <c r="E85" s="5">
        <f t="shared" si="1"/>
        <v>20308</v>
      </c>
    </row>
    <row r="86" spans="1:5">
      <c r="A86" s="1"/>
      <c r="B86" s="1"/>
      <c r="C86" s="1"/>
      <c r="D86" s="1"/>
      <c r="E86" s="5"/>
    </row>
    <row r="87" spans="1:5">
      <c r="A87" s="1" t="s">
        <v>127</v>
      </c>
      <c r="B87" s="1" t="s">
        <v>126</v>
      </c>
      <c r="C87" s="1">
        <v>3744</v>
      </c>
      <c r="D87" s="1">
        <v>37440000</v>
      </c>
      <c r="E87" s="5">
        <f t="shared" si="1"/>
        <v>24960</v>
      </c>
    </row>
    <row r="88" spans="1:5">
      <c r="A88" s="1" t="s">
        <v>128</v>
      </c>
      <c r="B88" s="1" t="s">
        <v>79</v>
      </c>
      <c r="C88" s="1">
        <v>6198</v>
      </c>
      <c r="D88" s="1">
        <v>9297000</v>
      </c>
      <c r="E88" s="5">
        <f t="shared" si="1"/>
        <v>6198</v>
      </c>
    </row>
    <row r="89" spans="1:5">
      <c r="A89" s="1"/>
      <c r="B89" s="1"/>
      <c r="C89" s="1"/>
      <c r="D89" s="3">
        <f>SUM(D9:D88)</f>
        <v>764979262</v>
      </c>
      <c r="E89" s="6">
        <f>SUM(E9:E88)</f>
        <v>509986.17466666666</v>
      </c>
    </row>
    <row r="90" spans="1:5" s="8" customFormat="1">
      <c r="D90" s="10" t="s">
        <v>131</v>
      </c>
    </row>
    <row r="91" spans="1:5" s="8" customFormat="1">
      <c r="D91" s="10" t="s">
        <v>132</v>
      </c>
    </row>
  </sheetData>
  <pageMargins left="0.25" right="0.25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2" workbookViewId="0">
      <selection activeCell="H32" sqref="H32"/>
    </sheetView>
  </sheetViews>
  <sheetFormatPr baseColWidth="10" defaultRowHeight="14" x14ac:dyDescent="0"/>
  <cols>
    <col min="1" max="1" width="27.83203125" customWidth="1"/>
  </cols>
  <sheetData>
    <row r="1" spans="1:6">
      <c r="A1" s="12"/>
      <c r="B1" s="12"/>
      <c r="C1" s="12"/>
      <c r="D1" s="12"/>
      <c r="E1" s="12"/>
      <c r="F1" s="12"/>
    </row>
    <row r="2" spans="1:6">
      <c r="A2" s="12"/>
      <c r="B2" s="12"/>
      <c r="C2" s="12"/>
      <c r="D2" s="12"/>
      <c r="E2" s="12"/>
      <c r="F2" s="12"/>
    </row>
    <row r="3" spans="1:6">
      <c r="A3" s="12"/>
      <c r="B3" s="12"/>
      <c r="C3" s="12"/>
      <c r="D3" s="12"/>
      <c r="E3" s="12"/>
      <c r="F3" s="12"/>
    </row>
    <row r="4" spans="1:6">
      <c r="A4" s="13" t="s">
        <v>133</v>
      </c>
      <c r="B4" s="12"/>
      <c r="C4" s="12"/>
      <c r="D4" s="14" t="s">
        <v>134</v>
      </c>
      <c r="E4" s="14"/>
      <c r="F4" s="12"/>
    </row>
    <row r="5" spans="1:6">
      <c r="A5" s="13" t="s">
        <v>135</v>
      </c>
      <c r="B5" s="12"/>
      <c r="C5" s="12"/>
      <c r="D5" s="14"/>
      <c r="E5" s="14"/>
      <c r="F5" s="12"/>
    </row>
    <row r="6" spans="1:6">
      <c r="A6" s="12"/>
      <c r="B6" s="12"/>
      <c r="C6" s="12"/>
      <c r="D6" s="12"/>
      <c r="E6" s="12"/>
      <c r="F6" s="12"/>
    </row>
    <row r="7" spans="1:6" ht="15">
      <c r="A7" s="15" t="s">
        <v>136</v>
      </c>
      <c r="B7" s="16"/>
      <c r="C7" s="16"/>
      <c r="D7" s="16"/>
      <c r="E7" s="16"/>
      <c r="F7" s="17"/>
    </row>
    <row r="8" spans="1:6" ht="15">
      <c r="A8" s="18"/>
      <c r="B8" s="18"/>
      <c r="C8" s="18"/>
      <c r="D8" s="18"/>
      <c r="E8" s="18"/>
      <c r="F8" s="19"/>
    </row>
    <row r="9" spans="1:6" ht="20">
      <c r="A9" s="20" t="s">
        <v>137</v>
      </c>
      <c r="B9" s="20"/>
      <c r="C9" s="20"/>
      <c r="D9" s="20"/>
      <c r="E9" s="20"/>
      <c r="F9" s="12"/>
    </row>
    <row r="10" spans="1:6">
      <c r="A10" s="12"/>
      <c r="B10" s="12"/>
      <c r="C10" s="12"/>
      <c r="D10" s="12"/>
      <c r="E10" s="12"/>
      <c r="F10" s="12"/>
    </row>
    <row r="11" spans="1:6">
      <c r="A11" s="21" t="s">
        <v>138</v>
      </c>
      <c r="B11" s="21" t="s">
        <v>139</v>
      </c>
      <c r="C11" s="21" t="s">
        <v>140</v>
      </c>
      <c r="D11" s="21" t="s">
        <v>141</v>
      </c>
      <c r="E11" s="21" t="s">
        <v>142</v>
      </c>
      <c r="F11" s="22"/>
    </row>
    <row r="12" spans="1:6">
      <c r="A12" s="23" t="s">
        <v>143</v>
      </c>
      <c r="B12" s="24">
        <v>75000</v>
      </c>
      <c r="C12" s="24" t="s">
        <v>144</v>
      </c>
      <c r="D12" s="25">
        <v>10</v>
      </c>
      <c r="E12" s="26">
        <f>B12*D12</f>
        <v>750000</v>
      </c>
      <c r="F12" s="27"/>
    </row>
    <row r="13" spans="1:6">
      <c r="A13" s="23" t="s">
        <v>145</v>
      </c>
      <c r="B13" s="24">
        <v>10000</v>
      </c>
      <c r="C13" s="24" t="s">
        <v>146</v>
      </c>
      <c r="D13" s="25">
        <v>2.67</v>
      </c>
      <c r="E13" s="26">
        <f t="shared" ref="E13:E74" si="0">B13*D13</f>
        <v>26700</v>
      </c>
      <c r="F13" s="27"/>
    </row>
    <row r="14" spans="1:6">
      <c r="A14" s="23" t="s">
        <v>147</v>
      </c>
      <c r="B14" s="24">
        <v>50000</v>
      </c>
      <c r="C14" s="24" t="s">
        <v>148</v>
      </c>
      <c r="D14" s="25">
        <v>2.33</v>
      </c>
      <c r="E14" s="26">
        <f t="shared" si="0"/>
        <v>116500</v>
      </c>
      <c r="F14" s="27"/>
    </row>
    <row r="15" spans="1:6">
      <c r="A15" s="23" t="s">
        <v>149</v>
      </c>
      <c r="B15" s="24">
        <v>50000</v>
      </c>
      <c r="C15" s="24" t="s">
        <v>148</v>
      </c>
      <c r="D15" s="25">
        <v>2</v>
      </c>
      <c r="E15" s="26">
        <f t="shared" si="0"/>
        <v>100000</v>
      </c>
      <c r="F15" s="27"/>
    </row>
    <row r="16" spans="1:6">
      <c r="A16" s="23" t="s">
        <v>150</v>
      </c>
      <c r="B16" s="24">
        <v>50000</v>
      </c>
      <c r="C16" s="24" t="s">
        <v>148</v>
      </c>
      <c r="D16" s="25">
        <v>2</v>
      </c>
      <c r="E16" s="26">
        <f t="shared" si="0"/>
        <v>100000</v>
      </c>
      <c r="F16" s="27"/>
    </row>
    <row r="17" spans="1:6">
      <c r="A17" s="23" t="s">
        <v>151</v>
      </c>
      <c r="B17" s="24">
        <v>1000</v>
      </c>
      <c r="C17" s="24" t="s">
        <v>148</v>
      </c>
      <c r="D17" s="25">
        <v>13.33</v>
      </c>
      <c r="E17" s="26">
        <f t="shared" si="0"/>
        <v>13330</v>
      </c>
      <c r="F17" s="27"/>
    </row>
    <row r="18" spans="1:6">
      <c r="A18" s="23" t="s">
        <v>152</v>
      </c>
      <c r="B18" s="24">
        <v>15000</v>
      </c>
      <c r="C18" s="24" t="s">
        <v>146</v>
      </c>
      <c r="D18" s="25">
        <v>2.17</v>
      </c>
      <c r="E18" s="26">
        <f t="shared" si="0"/>
        <v>32550</v>
      </c>
      <c r="F18" s="27"/>
    </row>
    <row r="19" spans="1:6">
      <c r="A19" s="23" t="s">
        <v>153</v>
      </c>
      <c r="B19" s="24">
        <v>15000</v>
      </c>
      <c r="C19" s="24" t="s">
        <v>146</v>
      </c>
      <c r="D19" s="25">
        <v>4</v>
      </c>
      <c r="E19" s="26">
        <f t="shared" si="0"/>
        <v>60000</v>
      </c>
      <c r="F19" s="27"/>
    </row>
    <row r="20" spans="1:6">
      <c r="A20" s="23" t="s">
        <v>154</v>
      </c>
      <c r="B20" s="24">
        <v>5000</v>
      </c>
      <c r="C20" s="24" t="s">
        <v>148</v>
      </c>
      <c r="D20" s="25">
        <v>7.6</v>
      </c>
      <c r="E20" s="26">
        <f t="shared" si="0"/>
        <v>38000</v>
      </c>
      <c r="F20" s="27"/>
    </row>
    <row r="21" spans="1:6">
      <c r="A21" s="23" t="s">
        <v>155</v>
      </c>
      <c r="B21" s="24">
        <v>10000</v>
      </c>
      <c r="C21" s="24" t="s">
        <v>148</v>
      </c>
      <c r="D21" s="25">
        <v>2.67</v>
      </c>
      <c r="E21" s="26">
        <f t="shared" si="0"/>
        <v>26700</v>
      </c>
      <c r="F21" s="27"/>
    </row>
    <row r="22" spans="1:6">
      <c r="A22" s="23" t="s">
        <v>156</v>
      </c>
      <c r="B22" s="24">
        <v>100000</v>
      </c>
      <c r="C22" s="24" t="s">
        <v>148</v>
      </c>
      <c r="D22" s="25">
        <v>0.83</v>
      </c>
      <c r="E22" s="26">
        <f t="shared" si="0"/>
        <v>83000</v>
      </c>
      <c r="F22" s="27"/>
    </row>
    <row r="23" spans="1:6">
      <c r="A23" s="23" t="s">
        <v>157</v>
      </c>
      <c r="B23" s="24">
        <v>5000</v>
      </c>
      <c r="C23" s="24" t="s">
        <v>158</v>
      </c>
      <c r="D23" s="25">
        <v>8</v>
      </c>
      <c r="E23" s="26">
        <f t="shared" si="0"/>
        <v>40000</v>
      </c>
      <c r="F23" s="27"/>
    </row>
    <row r="24" spans="1:6">
      <c r="A24" s="23" t="s">
        <v>159</v>
      </c>
      <c r="B24" s="24">
        <v>5000</v>
      </c>
      <c r="C24" s="24" t="s">
        <v>158</v>
      </c>
      <c r="D24" s="25">
        <v>8</v>
      </c>
      <c r="E24" s="26">
        <f t="shared" si="0"/>
        <v>40000</v>
      </c>
      <c r="F24" s="27"/>
    </row>
    <row r="25" spans="1:6">
      <c r="A25" s="23" t="s">
        <v>160</v>
      </c>
      <c r="B25" s="24">
        <v>300</v>
      </c>
      <c r="C25" s="24" t="s">
        <v>161</v>
      </c>
      <c r="D25" s="25">
        <v>93.33</v>
      </c>
      <c r="E25" s="26">
        <f t="shared" si="0"/>
        <v>27999</v>
      </c>
      <c r="F25" s="27"/>
    </row>
    <row r="26" spans="1:6">
      <c r="A26" s="23" t="s">
        <v>162</v>
      </c>
      <c r="B26" s="24">
        <v>300</v>
      </c>
      <c r="C26" s="24" t="s">
        <v>161</v>
      </c>
      <c r="D26" s="25">
        <v>93.33</v>
      </c>
      <c r="E26" s="26">
        <f t="shared" si="0"/>
        <v>27999</v>
      </c>
      <c r="F26" s="27"/>
    </row>
    <row r="27" spans="1:6">
      <c r="A27" s="23" t="s">
        <v>163</v>
      </c>
      <c r="B27" s="24">
        <v>600</v>
      </c>
      <c r="C27" s="24" t="s">
        <v>164</v>
      </c>
      <c r="D27" s="25">
        <v>21.33</v>
      </c>
      <c r="E27" s="26">
        <f t="shared" si="0"/>
        <v>12797.999999999998</v>
      </c>
      <c r="F27" s="27"/>
    </row>
    <row r="28" spans="1:6">
      <c r="A28" s="23" t="s">
        <v>165</v>
      </c>
      <c r="B28" s="24">
        <v>100</v>
      </c>
      <c r="C28" s="24" t="s">
        <v>166</v>
      </c>
      <c r="D28" s="25">
        <v>33.33</v>
      </c>
      <c r="E28" s="26">
        <f t="shared" si="0"/>
        <v>3333</v>
      </c>
      <c r="F28" s="27"/>
    </row>
    <row r="29" spans="1:6">
      <c r="A29" s="23" t="s">
        <v>167</v>
      </c>
      <c r="B29" s="24">
        <v>10000</v>
      </c>
      <c r="C29" s="24" t="s">
        <v>148</v>
      </c>
      <c r="D29" s="25">
        <v>0.87</v>
      </c>
      <c r="E29" s="26">
        <f t="shared" si="0"/>
        <v>8700</v>
      </c>
      <c r="F29" s="27"/>
    </row>
    <row r="30" spans="1:6">
      <c r="A30" s="23" t="s">
        <v>168</v>
      </c>
      <c r="B30" s="24">
        <v>20000</v>
      </c>
      <c r="C30" s="24" t="s">
        <v>148</v>
      </c>
      <c r="D30" s="25">
        <v>0.87</v>
      </c>
      <c r="E30" s="26">
        <f t="shared" si="0"/>
        <v>17400</v>
      </c>
      <c r="F30" s="27"/>
    </row>
    <row r="31" spans="1:6">
      <c r="A31" s="23" t="s">
        <v>169</v>
      </c>
      <c r="B31" s="24">
        <v>20000</v>
      </c>
      <c r="C31" s="24"/>
      <c r="D31" s="25">
        <v>2.17</v>
      </c>
      <c r="E31" s="26">
        <f t="shared" si="0"/>
        <v>43400</v>
      </c>
      <c r="F31" s="27"/>
    </row>
    <row r="32" spans="1:6">
      <c r="A32" s="23" t="s">
        <v>170</v>
      </c>
      <c r="B32" s="24">
        <v>20000</v>
      </c>
      <c r="C32" s="24"/>
      <c r="D32" s="25">
        <v>0.83</v>
      </c>
      <c r="E32" s="26">
        <f t="shared" si="0"/>
        <v>16600</v>
      </c>
      <c r="F32" s="27"/>
    </row>
    <row r="33" spans="1:6">
      <c r="A33" s="23" t="s">
        <v>171</v>
      </c>
      <c r="B33" s="24">
        <v>7500</v>
      </c>
      <c r="C33" s="24"/>
      <c r="D33" s="25">
        <v>0.73</v>
      </c>
      <c r="E33" s="26">
        <f t="shared" si="0"/>
        <v>5475</v>
      </c>
      <c r="F33" s="27"/>
    </row>
    <row r="34" spans="1:6">
      <c r="A34" s="23" t="s">
        <v>172</v>
      </c>
      <c r="B34" s="24">
        <v>50000</v>
      </c>
      <c r="C34" s="24"/>
      <c r="D34" s="25">
        <v>23.33</v>
      </c>
      <c r="E34" s="26">
        <f t="shared" si="0"/>
        <v>1166500</v>
      </c>
      <c r="F34" s="27"/>
    </row>
    <row r="35" spans="1:6">
      <c r="A35" s="23" t="s">
        <v>173</v>
      </c>
      <c r="B35" s="24">
        <v>10000</v>
      </c>
      <c r="C35" s="24" t="s">
        <v>174</v>
      </c>
      <c r="D35" s="25">
        <v>33.33</v>
      </c>
      <c r="E35" s="26">
        <f t="shared" si="0"/>
        <v>333300</v>
      </c>
      <c r="F35" s="27"/>
    </row>
    <row r="36" spans="1:6">
      <c r="A36" s="23" t="s">
        <v>175</v>
      </c>
      <c r="B36" s="24">
        <v>5000</v>
      </c>
      <c r="C36" s="24"/>
      <c r="D36" s="25">
        <v>6.67</v>
      </c>
      <c r="E36" s="26">
        <f t="shared" si="0"/>
        <v>33350</v>
      </c>
      <c r="F36" s="27"/>
    </row>
    <row r="37" spans="1:6">
      <c r="A37" s="23" t="s">
        <v>176</v>
      </c>
      <c r="B37" s="24">
        <v>300</v>
      </c>
      <c r="C37" s="24" t="s">
        <v>177</v>
      </c>
      <c r="D37" s="25">
        <v>150</v>
      </c>
      <c r="E37" s="26">
        <f t="shared" si="0"/>
        <v>45000</v>
      </c>
      <c r="F37" s="27"/>
    </row>
    <row r="38" spans="1:6">
      <c r="A38" s="23" t="s">
        <v>178</v>
      </c>
      <c r="B38" s="24">
        <v>300</v>
      </c>
      <c r="C38" s="24" t="s">
        <v>179</v>
      </c>
      <c r="D38" s="25">
        <v>30</v>
      </c>
      <c r="E38" s="26">
        <f t="shared" si="0"/>
        <v>9000</v>
      </c>
      <c r="F38" s="27"/>
    </row>
    <row r="39" spans="1:6">
      <c r="A39" s="23" t="s">
        <v>180</v>
      </c>
      <c r="B39" s="24">
        <v>35000</v>
      </c>
      <c r="C39" s="24" t="s">
        <v>181</v>
      </c>
      <c r="D39" s="25">
        <v>1</v>
      </c>
      <c r="E39" s="26">
        <f t="shared" si="0"/>
        <v>35000</v>
      </c>
      <c r="F39" s="27"/>
    </row>
    <row r="40" spans="1:6">
      <c r="A40" s="28"/>
      <c r="B40" s="24">
        <v>30000</v>
      </c>
      <c r="C40" s="24" t="s">
        <v>182</v>
      </c>
      <c r="D40" s="25">
        <v>0.53</v>
      </c>
      <c r="E40" s="26">
        <f t="shared" si="0"/>
        <v>15900</v>
      </c>
      <c r="F40" s="27"/>
    </row>
    <row r="41" spans="1:6">
      <c r="A41" s="29"/>
      <c r="B41" s="24">
        <v>100000</v>
      </c>
      <c r="C41" s="24" t="s">
        <v>183</v>
      </c>
      <c r="D41" s="25">
        <v>0.33</v>
      </c>
      <c r="E41" s="26">
        <f t="shared" si="0"/>
        <v>33000</v>
      </c>
      <c r="F41" s="27"/>
    </row>
    <row r="42" spans="1:6">
      <c r="A42" s="29"/>
      <c r="B42" s="24">
        <v>30000</v>
      </c>
      <c r="C42" s="24" t="s">
        <v>184</v>
      </c>
      <c r="D42" s="25">
        <v>0.27</v>
      </c>
      <c r="E42" s="26">
        <f t="shared" si="0"/>
        <v>8100.0000000000009</v>
      </c>
      <c r="F42" s="27"/>
    </row>
    <row r="43" spans="1:6">
      <c r="A43" s="30"/>
      <c r="B43" s="24">
        <v>20000</v>
      </c>
      <c r="C43" s="24" t="s">
        <v>185</v>
      </c>
      <c r="D43" s="25">
        <v>0.2</v>
      </c>
      <c r="E43" s="26">
        <f t="shared" si="0"/>
        <v>4000</v>
      </c>
      <c r="F43" s="27"/>
    </row>
    <row r="44" spans="1:6">
      <c r="A44" s="23" t="s">
        <v>186</v>
      </c>
      <c r="B44" s="24">
        <v>30000</v>
      </c>
      <c r="C44" s="24" t="s">
        <v>187</v>
      </c>
      <c r="D44" s="25">
        <v>1.5</v>
      </c>
      <c r="E44" s="26">
        <f t="shared" si="0"/>
        <v>45000</v>
      </c>
      <c r="F44" s="27"/>
    </row>
    <row r="45" spans="1:6">
      <c r="A45" s="23" t="s">
        <v>188</v>
      </c>
      <c r="B45" s="24">
        <v>5000</v>
      </c>
      <c r="C45" s="24" t="s">
        <v>148</v>
      </c>
      <c r="D45" s="25">
        <v>17.329999999999998</v>
      </c>
      <c r="E45" s="26">
        <f t="shared" si="0"/>
        <v>86649.999999999985</v>
      </c>
      <c r="F45" s="27"/>
    </row>
    <row r="46" spans="1:6">
      <c r="A46" s="23" t="s">
        <v>189</v>
      </c>
      <c r="B46" s="24">
        <v>5000</v>
      </c>
      <c r="C46" s="24" t="s">
        <v>190</v>
      </c>
      <c r="D46" s="25">
        <v>1.67</v>
      </c>
      <c r="E46" s="26">
        <f t="shared" si="0"/>
        <v>8350</v>
      </c>
      <c r="F46" s="27"/>
    </row>
    <row r="47" spans="1:6">
      <c r="A47" s="23" t="s">
        <v>191</v>
      </c>
      <c r="B47" s="24">
        <v>5000</v>
      </c>
      <c r="C47" s="24"/>
      <c r="D47" s="25">
        <v>2</v>
      </c>
      <c r="E47" s="26">
        <f t="shared" si="0"/>
        <v>10000</v>
      </c>
      <c r="F47" s="27"/>
    </row>
    <row r="48" spans="1:6">
      <c r="A48" s="23" t="s">
        <v>192</v>
      </c>
      <c r="B48" s="24">
        <v>5000</v>
      </c>
      <c r="C48" s="24"/>
      <c r="D48" s="25">
        <v>30</v>
      </c>
      <c r="E48" s="26">
        <f t="shared" si="0"/>
        <v>150000</v>
      </c>
      <c r="F48" s="27"/>
    </row>
    <row r="49" spans="1:6">
      <c r="A49" s="23" t="s">
        <v>193</v>
      </c>
      <c r="B49" s="24">
        <v>20000</v>
      </c>
      <c r="C49" s="24"/>
      <c r="D49" s="25">
        <v>4.67</v>
      </c>
      <c r="E49" s="26">
        <f t="shared" si="0"/>
        <v>93400</v>
      </c>
      <c r="F49" s="27"/>
    </row>
    <row r="50" spans="1:6">
      <c r="A50" s="23" t="s">
        <v>194</v>
      </c>
      <c r="B50" s="24">
        <v>50000</v>
      </c>
      <c r="C50" s="24"/>
      <c r="D50" s="25">
        <v>0.67</v>
      </c>
      <c r="E50" s="26">
        <f t="shared" si="0"/>
        <v>33500</v>
      </c>
      <c r="F50" s="27"/>
    </row>
    <row r="51" spans="1:6">
      <c r="A51" s="23" t="s">
        <v>195</v>
      </c>
      <c r="B51" s="24">
        <v>30000</v>
      </c>
      <c r="C51" s="24"/>
      <c r="D51" s="25">
        <v>13.33</v>
      </c>
      <c r="E51" s="26">
        <f t="shared" si="0"/>
        <v>399900</v>
      </c>
      <c r="F51" s="27"/>
    </row>
    <row r="52" spans="1:6">
      <c r="A52" s="23" t="s">
        <v>196</v>
      </c>
      <c r="B52" s="24">
        <v>3000</v>
      </c>
      <c r="C52" s="24" t="s">
        <v>187</v>
      </c>
      <c r="D52" s="25">
        <v>0.3</v>
      </c>
      <c r="E52" s="26">
        <f t="shared" si="0"/>
        <v>900</v>
      </c>
      <c r="F52" s="27"/>
    </row>
    <row r="53" spans="1:6">
      <c r="A53" s="23" t="s">
        <v>197</v>
      </c>
      <c r="B53" s="24">
        <v>30000</v>
      </c>
      <c r="C53" s="24"/>
      <c r="D53" s="25">
        <v>1.5</v>
      </c>
      <c r="E53" s="26">
        <f t="shared" si="0"/>
        <v>45000</v>
      </c>
      <c r="F53" s="27"/>
    </row>
    <row r="54" spans="1:6">
      <c r="A54" s="23" t="s">
        <v>198</v>
      </c>
      <c r="B54" s="24">
        <v>20000</v>
      </c>
      <c r="C54" s="24" t="s">
        <v>187</v>
      </c>
      <c r="D54" s="25">
        <v>4</v>
      </c>
      <c r="E54" s="26">
        <f t="shared" si="0"/>
        <v>80000</v>
      </c>
      <c r="F54" s="27"/>
    </row>
    <row r="55" spans="1:6">
      <c r="A55" s="23" t="s">
        <v>199</v>
      </c>
      <c r="B55" s="24">
        <v>6000</v>
      </c>
      <c r="C55" s="24" t="s">
        <v>187</v>
      </c>
      <c r="D55" s="25">
        <v>0.5</v>
      </c>
      <c r="E55" s="26">
        <f t="shared" si="0"/>
        <v>3000</v>
      </c>
      <c r="F55" s="27"/>
    </row>
    <row r="56" spans="1:6">
      <c r="A56" s="23" t="s">
        <v>200</v>
      </c>
      <c r="B56" s="24">
        <v>1000</v>
      </c>
      <c r="C56" s="24"/>
      <c r="D56" s="25">
        <v>10</v>
      </c>
      <c r="E56" s="26">
        <f t="shared" si="0"/>
        <v>10000</v>
      </c>
      <c r="F56" s="27"/>
    </row>
    <row r="57" spans="1:6">
      <c r="A57" s="23" t="s">
        <v>201</v>
      </c>
      <c r="B57" s="24">
        <v>100000</v>
      </c>
      <c r="C57" s="24"/>
      <c r="D57" s="25">
        <v>7.33</v>
      </c>
      <c r="E57" s="26">
        <f t="shared" si="0"/>
        <v>733000</v>
      </c>
      <c r="F57" s="27"/>
    </row>
    <row r="58" spans="1:6">
      <c r="A58" s="23" t="s">
        <v>202</v>
      </c>
      <c r="B58" s="24">
        <v>100000</v>
      </c>
      <c r="C58" s="24"/>
      <c r="D58" s="25">
        <v>5</v>
      </c>
      <c r="E58" s="26">
        <f t="shared" si="0"/>
        <v>500000</v>
      </c>
      <c r="F58" s="27"/>
    </row>
    <row r="59" spans="1:6">
      <c r="A59" s="23" t="s">
        <v>203</v>
      </c>
      <c r="B59" s="24">
        <v>10000</v>
      </c>
      <c r="C59" s="24"/>
      <c r="D59" s="25">
        <v>8.17</v>
      </c>
      <c r="E59" s="26">
        <f t="shared" si="0"/>
        <v>81700</v>
      </c>
      <c r="F59" s="27"/>
    </row>
    <row r="60" spans="1:6">
      <c r="A60" s="23" t="s">
        <v>204</v>
      </c>
      <c r="B60" s="24">
        <v>10000</v>
      </c>
      <c r="C60" s="24" t="s">
        <v>205</v>
      </c>
      <c r="D60" s="25">
        <v>26.67</v>
      </c>
      <c r="E60" s="26">
        <f t="shared" si="0"/>
        <v>266700</v>
      </c>
      <c r="F60" s="27"/>
    </row>
    <row r="61" spans="1:6">
      <c r="A61" s="23" t="s">
        <v>206</v>
      </c>
      <c r="B61" s="24">
        <v>50</v>
      </c>
      <c r="C61" s="24" t="s">
        <v>207</v>
      </c>
      <c r="D61" s="25">
        <v>10.33</v>
      </c>
      <c r="E61" s="26">
        <f t="shared" si="0"/>
        <v>516.5</v>
      </c>
      <c r="F61" s="27"/>
    </row>
    <row r="62" spans="1:6">
      <c r="A62" s="23" t="s">
        <v>208</v>
      </c>
      <c r="B62" s="24">
        <v>50</v>
      </c>
      <c r="C62" s="24" t="s">
        <v>207</v>
      </c>
      <c r="D62" s="25">
        <v>1.67</v>
      </c>
      <c r="E62" s="26">
        <f t="shared" si="0"/>
        <v>83.5</v>
      </c>
      <c r="F62" s="27"/>
    </row>
    <row r="63" spans="1:6">
      <c r="A63" s="23" t="s">
        <v>209</v>
      </c>
      <c r="B63" s="24">
        <v>1000</v>
      </c>
      <c r="C63" s="24" t="s">
        <v>146</v>
      </c>
      <c r="D63" s="25">
        <v>7.33</v>
      </c>
      <c r="E63" s="26">
        <f t="shared" si="0"/>
        <v>7330</v>
      </c>
      <c r="F63" s="27"/>
    </row>
    <row r="64" spans="1:6">
      <c r="A64" s="23" t="s">
        <v>210</v>
      </c>
      <c r="B64" s="24">
        <v>20000</v>
      </c>
      <c r="C64" s="24" t="s">
        <v>211</v>
      </c>
      <c r="D64" s="25">
        <v>0.83</v>
      </c>
      <c r="E64" s="26">
        <f t="shared" si="0"/>
        <v>16600</v>
      </c>
      <c r="F64" s="27"/>
    </row>
    <row r="65" spans="1:6">
      <c r="A65" s="23" t="s">
        <v>212</v>
      </c>
      <c r="B65" s="24">
        <v>100000</v>
      </c>
      <c r="C65" s="24" t="s">
        <v>211</v>
      </c>
      <c r="D65" s="25">
        <v>0.17</v>
      </c>
      <c r="E65" s="26">
        <f t="shared" si="0"/>
        <v>17000</v>
      </c>
      <c r="F65" s="27"/>
    </row>
    <row r="66" spans="1:6">
      <c r="A66" s="23" t="s">
        <v>213</v>
      </c>
      <c r="B66" s="24">
        <v>10000</v>
      </c>
      <c r="C66" s="24"/>
      <c r="D66" s="25">
        <v>10</v>
      </c>
      <c r="E66" s="26">
        <f t="shared" si="0"/>
        <v>100000</v>
      </c>
      <c r="F66" s="27"/>
    </row>
    <row r="67" spans="1:6">
      <c r="A67" s="23" t="s">
        <v>214</v>
      </c>
      <c r="B67" s="24">
        <v>10000</v>
      </c>
      <c r="C67" s="24"/>
      <c r="D67" s="25">
        <v>33.33</v>
      </c>
      <c r="E67" s="26">
        <f t="shared" si="0"/>
        <v>333300</v>
      </c>
      <c r="F67" s="27"/>
    </row>
    <row r="68" spans="1:6">
      <c r="A68" s="23" t="s">
        <v>215</v>
      </c>
      <c r="B68" s="24">
        <v>100000</v>
      </c>
      <c r="C68" s="24" t="s">
        <v>211</v>
      </c>
      <c r="D68" s="25">
        <v>0.5</v>
      </c>
      <c r="E68" s="26">
        <f t="shared" si="0"/>
        <v>50000</v>
      </c>
      <c r="F68" s="27"/>
    </row>
    <row r="69" spans="1:6">
      <c r="A69" s="23" t="s">
        <v>216</v>
      </c>
      <c r="B69" s="24">
        <v>7200</v>
      </c>
      <c r="C69" s="24" t="s">
        <v>217</v>
      </c>
      <c r="D69" s="25">
        <v>1</v>
      </c>
      <c r="E69" s="26">
        <f t="shared" si="0"/>
        <v>7200</v>
      </c>
      <c r="F69" s="27"/>
    </row>
    <row r="70" spans="1:6">
      <c r="A70" s="28"/>
      <c r="B70" s="24">
        <v>19200</v>
      </c>
      <c r="C70" s="24" t="s">
        <v>218</v>
      </c>
      <c r="D70" s="25">
        <v>1</v>
      </c>
      <c r="E70" s="26">
        <f t="shared" si="0"/>
        <v>19200</v>
      </c>
      <c r="F70" s="27"/>
    </row>
    <row r="71" spans="1:6">
      <c r="A71" s="29"/>
      <c r="B71" s="24">
        <v>25000</v>
      </c>
      <c r="C71" s="24" t="s">
        <v>219</v>
      </c>
      <c r="D71" s="25">
        <v>1</v>
      </c>
      <c r="E71" s="26">
        <f t="shared" si="0"/>
        <v>25000</v>
      </c>
      <c r="F71" s="27"/>
    </row>
    <row r="72" spans="1:6">
      <c r="A72" s="29"/>
      <c r="B72" s="24">
        <v>16000</v>
      </c>
      <c r="C72" s="24" t="s">
        <v>220</v>
      </c>
      <c r="D72" s="25">
        <v>1</v>
      </c>
      <c r="E72" s="26">
        <f t="shared" si="0"/>
        <v>16000</v>
      </c>
      <c r="F72" s="27"/>
    </row>
    <row r="73" spans="1:6">
      <c r="A73" s="30"/>
      <c r="B73" s="24">
        <v>7200</v>
      </c>
      <c r="C73" s="24" t="s">
        <v>221</v>
      </c>
      <c r="D73" s="25">
        <v>1</v>
      </c>
      <c r="E73" s="26">
        <f t="shared" si="0"/>
        <v>7200</v>
      </c>
      <c r="F73" s="27"/>
    </row>
    <row r="74" spans="1:6">
      <c r="A74" s="23" t="s">
        <v>222</v>
      </c>
      <c r="B74" s="24">
        <v>300</v>
      </c>
      <c r="C74" s="24" t="s">
        <v>211</v>
      </c>
      <c r="D74" s="25">
        <v>200</v>
      </c>
      <c r="E74" s="26">
        <f t="shared" si="0"/>
        <v>60000</v>
      </c>
      <c r="F74" s="27"/>
    </row>
    <row r="75" spans="1:6">
      <c r="A75" s="31" t="s">
        <v>223</v>
      </c>
      <c r="B75" s="32"/>
      <c r="C75" s="32"/>
      <c r="D75" s="32"/>
      <c r="E75" s="33">
        <f>SUM(E12:E74)</f>
        <v>6480164</v>
      </c>
      <c r="F75" s="34"/>
    </row>
    <row r="76" spans="1:6">
      <c r="A76" s="35"/>
      <c r="B76" s="34"/>
      <c r="C76" s="34"/>
      <c r="D76" s="34"/>
      <c r="E76" s="36"/>
      <c r="F76" s="34"/>
    </row>
    <row r="77" spans="1:6">
      <c r="A77" s="37" t="s">
        <v>224</v>
      </c>
      <c r="B77" s="21" t="s">
        <v>225</v>
      </c>
      <c r="C77" s="21" t="s">
        <v>226</v>
      </c>
      <c r="D77" s="21" t="s">
        <v>227</v>
      </c>
      <c r="E77" s="34"/>
      <c r="F77" s="34"/>
    </row>
    <row r="78" spans="1:6">
      <c r="A78" s="23" t="s">
        <v>228</v>
      </c>
      <c r="B78" s="24">
        <v>5000</v>
      </c>
      <c r="C78" s="24">
        <v>20.329999999999998</v>
      </c>
      <c r="D78" s="26">
        <f>B78*C78</f>
        <v>101649.99999999999</v>
      </c>
      <c r="E78" s="38" t="s">
        <v>229</v>
      </c>
      <c r="F78" s="34"/>
    </row>
    <row r="79" spans="1:6">
      <c r="A79" s="23"/>
      <c r="B79" s="24"/>
      <c r="C79" s="24"/>
      <c r="D79" s="26"/>
      <c r="E79" s="38" t="s">
        <v>230</v>
      </c>
      <c r="F79" s="34"/>
    </row>
    <row r="80" spans="1:6">
      <c r="A80" s="23" t="s">
        <v>231</v>
      </c>
      <c r="B80" s="24">
        <v>5000</v>
      </c>
      <c r="C80" s="24">
        <v>5.33</v>
      </c>
      <c r="D80" s="26">
        <f t="shared" ref="D80:D85" si="1">B80*C80</f>
        <v>26650</v>
      </c>
      <c r="E80" s="38" t="s">
        <v>229</v>
      </c>
      <c r="F80" s="34"/>
    </row>
    <row r="81" spans="1:6">
      <c r="A81" s="23"/>
      <c r="B81" s="24"/>
      <c r="C81" s="24"/>
      <c r="D81" s="26"/>
      <c r="E81" s="38" t="s">
        <v>230</v>
      </c>
      <c r="F81" s="34"/>
    </row>
    <row r="82" spans="1:6">
      <c r="A82" s="23" t="s">
        <v>232</v>
      </c>
      <c r="B82" s="24">
        <v>5000</v>
      </c>
      <c r="C82" s="24">
        <v>1.33</v>
      </c>
      <c r="D82" s="26">
        <f t="shared" si="1"/>
        <v>6650</v>
      </c>
      <c r="E82" s="35"/>
      <c r="F82" s="34"/>
    </row>
    <row r="83" spans="1:6">
      <c r="A83" s="23" t="s">
        <v>233</v>
      </c>
      <c r="B83" s="24">
        <v>5000</v>
      </c>
      <c r="C83" s="24">
        <v>5.83</v>
      </c>
      <c r="D83" s="26">
        <f t="shared" si="1"/>
        <v>29150</v>
      </c>
      <c r="E83" s="39" t="s">
        <v>234</v>
      </c>
      <c r="F83" s="34"/>
    </row>
    <row r="84" spans="1:6">
      <c r="A84" s="23" t="s">
        <v>235</v>
      </c>
      <c r="B84" s="24">
        <v>10000</v>
      </c>
      <c r="C84" s="24">
        <v>3.06</v>
      </c>
      <c r="D84" s="26">
        <f t="shared" si="1"/>
        <v>30600</v>
      </c>
      <c r="E84" s="35"/>
      <c r="F84" s="34"/>
    </row>
    <row r="85" spans="1:6">
      <c r="A85" s="23" t="s">
        <v>236</v>
      </c>
      <c r="B85" s="24">
        <v>100</v>
      </c>
      <c r="C85" s="24">
        <v>46.66</v>
      </c>
      <c r="D85" s="26">
        <f t="shared" si="1"/>
        <v>4666</v>
      </c>
      <c r="E85" s="34"/>
      <c r="F85" s="34"/>
    </row>
    <row r="86" spans="1:6">
      <c r="A86" s="31" t="s">
        <v>223</v>
      </c>
      <c r="B86" s="32"/>
      <c r="C86" s="32"/>
      <c r="D86" s="40">
        <f>SUM(D78:D85)</f>
        <v>199366</v>
      </c>
      <c r="E86" s="12"/>
      <c r="F86" s="12"/>
    </row>
    <row r="87" spans="1:6">
      <c r="A87" s="41" t="s">
        <v>237</v>
      </c>
      <c r="B87" s="12"/>
      <c r="C87" s="12" t="s">
        <v>238</v>
      </c>
      <c r="D87" s="12"/>
      <c r="E87" s="12"/>
      <c r="F87" s="12"/>
    </row>
    <row r="88" spans="1:6" ht="18">
      <c r="A88" s="41"/>
      <c r="B88" s="12"/>
      <c r="C88" s="42" t="s">
        <v>239</v>
      </c>
      <c r="D88" s="12"/>
      <c r="E88" s="12"/>
      <c r="F88" s="12"/>
    </row>
  </sheetData>
  <mergeCells count="5">
    <mergeCell ref="D4:E5"/>
    <mergeCell ref="A7:E7"/>
    <mergeCell ref="A9:E9"/>
    <mergeCell ref="A40:A43"/>
    <mergeCell ref="A70:A7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5" workbookViewId="0">
      <selection activeCell="F17" sqref="F17"/>
    </sheetView>
  </sheetViews>
  <sheetFormatPr baseColWidth="10" defaultRowHeight="14" x14ac:dyDescent="0"/>
  <cols>
    <col min="1" max="1" width="36" bestFit="1" customWidth="1"/>
    <col min="2" max="3" width="14.1640625" customWidth="1"/>
    <col min="4" max="4" width="16.1640625" customWidth="1"/>
    <col min="5" max="5" width="17.1640625" customWidth="1"/>
  </cols>
  <sheetData>
    <row r="1" spans="1:5">
      <c r="A1" s="43" t="s">
        <v>240</v>
      </c>
      <c r="D1" s="11"/>
    </row>
    <row r="2" spans="1:5">
      <c r="A2" s="8" t="s">
        <v>241</v>
      </c>
      <c r="D2" s="11"/>
    </row>
    <row r="3" spans="1:5">
      <c r="A3" s="8" t="s">
        <v>242</v>
      </c>
      <c r="D3" s="11"/>
    </row>
    <row r="4" spans="1:5">
      <c r="D4" s="11"/>
    </row>
    <row r="5" spans="1:5">
      <c r="A5" s="44" t="s">
        <v>243</v>
      </c>
      <c r="D5" s="11"/>
    </row>
    <row r="6" spans="1:5" ht="20">
      <c r="A6" s="45" t="s">
        <v>138</v>
      </c>
      <c r="B6" s="46" t="s">
        <v>244</v>
      </c>
      <c r="C6" s="46" t="s">
        <v>245</v>
      </c>
      <c r="D6" s="46" t="s">
        <v>246</v>
      </c>
      <c r="E6" s="46" t="s">
        <v>247</v>
      </c>
    </row>
    <row r="7" spans="1:5">
      <c r="A7" s="1"/>
      <c r="B7" s="1"/>
      <c r="C7" s="1"/>
      <c r="D7" s="47"/>
      <c r="E7" s="1"/>
    </row>
    <row r="8" spans="1:5">
      <c r="A8" s="1" t="s">
        <v>248</v>
      </c>
      <c r="B8" s="47" t="s">
        <v>249</v>
      </c>
      <c r="C8" s="47">
        <v>215000</v>
      </c>
      <c r="D8" s="47" t="s">
        <v>250</v>
      </c>
      <c r="E8" s="48">
        <f>215*576</f>
        <v>123840</v>
      </c>
    </row>
    <row r="9" spans="1:5">
      <c r="A9" s="1" t="s">
        <v>251</v>
      </c>
      <c r="B9" s="47" t="s">
        <v>252</v>
      </c>
      <c r="C9" s="47">
        <v>9</v>
      </c>
      <c r="D9" s="49">
        <v>90</v>
      </c>
      <c r="E9" s="50">
        <f>C9*D9</f>
        <v>810</v>
      </c>
    </row>
    <row r="10" spans="1:5">
      <c r="A10" s="1" t="s">
        <v>253</v>
      </c>
      <c r="B10" s="47" t="s">
        <v>254</v>
      </c>
      <c r="C10" s="47">
        <v>6</v>
      </c>
      <c r="D10" s="49">
        <v>75</v>
      </c>
      <c r="E10" s="50">
        <f t="shared" ref="E10:E19" si="0">C10*D10</f>
        <v>450</v>
      </c>
    </row>
    <row r="11" spans="1:5">
      <c r="A11" s="1" t="s">
        <v>255</v>
      </c>
      <c r="B11" s="47" t="s">
        <v>254</v>
      </c>
      <c r="C11" s="47">
        <v>6</v>
      </c>
      <c r="D11" s="49">
        <v>90</v>
      </c>
      <c r="E11" s="50">
        <f t="shared" si="0"/>
        <v>540</v>
      </c>
    </row>
    <row r="12" spans="1:5">
      <c r="A12" s="1" t="s">
        <v>256</v>
      </c>
      <c r="B12" s="47" t="s">
        <v>254</v>
      </c>
      <c r="C12" s="47">
        <v>3</v>
      </c>
      <c r="D12" s="49">
        <v>25</v>
      </c>
      <c r="E12" s="50">
        <f t="shared" si="0"/>
        <v>75</v>
      </c>
    </row>
    <row r="13" spans="1:5">
      <c r="A13" s="1" t="s">
        <v>257</v>
      </c>
      <c r="B13" s="47" t="s">
        <v>254</v>
      </c>
      <c r="C13" s="47">
        <v>3</v>
      </c>
      <c r="D13" s="49">
        <v>45</v>
      </c>
      <c r="E13" s="50">
        <f t="shared" si="0"/>
        <v>135</v>
      </c>
    </row>
    <row r="14" spans="1:5">
      <c r="A14" s="1" t="s">
        <v>258</v>
      </c>
      <c r="B14" s="47" t="s">
        <v>254</v>
      </c>
      <c r="C14" s="47">
        <v>2</v>
      </c>
      <c r="D14" s="49">
        <v>150</v>
      </c>
      <c r="E14" s="50">
        <f t="shared" si="0"/>
        <v>300</v>
      </c>
    </row>
    <row r="15" spans="1:5">
      <c r="A15" s="1" t="s">
        <v>259</v>
      </c>
      <c r="B15" s="47" t="s">
        <v>260</v>
      </c>
      <c r="C15" s="47">
        <v>1</v>
      </c>
      <c r="D15" s="49">
        <v>600</v>
      </c>
      <c r="E15" s="50">
        <f t="shared" si="0"/>
        <v>600</v>
      </c>
    </row>
    <row r="16" spans="1:5">
      <c r="A16" s="1" t="s">
        <v>261</v>
      </c>
      <c r="B16" s="47" t="s">
        <v>254</v>
      </c>
      <c r="C16" s="47">
        <v>2</v>
      </c>
      <c r="D16" s="49">
        <v>35</v>
      </c>
      <c r="E16" s="50">
        <f t="shared" si="0"/>
        <v>70</v>
      </c>
    </row>
    <row r="17" spans="1:5">
      <c r="A17" s="1" t="s">
        <v>262</v>
      </c>
      <c r="B17" s="47" t="s">
        <v>254</v>
      </c>
      <c r="C17" s="47">
        <v>2</v>
      </c>
      <c r="D17" s="49">
        <v>55</v>
      </c>
      <c r="E17" s="50">
        <f t="shared" si="0"/>
        <v>110</v>
      </c>
    </row>
    <row r="18" spans="1:5">
      <c r="A18" s="1" t="s">
        <v>263</v>
      </c>
      <c r="B18" s="47" t="s">
        <v>264</v>
      </c>
      <c r="C18" s="47">
        <v>25</v>
      </c>
      <c r="D18" s="49">
        <v>4</v>
      </c>
      <c r="E18" s="50">
        <f t="shared" si="0"/>
        <v>100</v>
      </c>
    </row>
    <row r="19" spans="1:5">
      <c r="A19" s="1" t="s">
        <v>265</v>
      </c>
      <c r="B19" s="47" t="s">
        <v>254</v>
      </c>
      <c r="C19" s="47">
        <v>1</v>
      </c>
      <c r="D19" s="49">
        <v>600</v>
      </c>
      <c r="E19" s="50">
        <f t="shared" si="0"/>
        <v>600</v>
      </c>
    </row>
    <row r="20" spans="1:5" ht="15">
      <c r="A20" s="51" t="s">
        <v>266</v>
      </c>
      <c r="B20" s="52"/>
      <c r="C20" s="52"/>
      <c r="D20" s="53"/>
      <c r="E20" s="50">
        <f>SUM(E8:E19)</f>
        <v>127630</v>
      </c>
    </row>
    <row r="21" spans="1:5">
      <c r="A21" s="54"/>
      <c r="B21" s="55"/>
      <c r="C21" s="55"/>
      <c r="D21" s="56"/>
    </row>
    <row r="22" spans="1:5">
      <c r="A22" s="57" t="s">
        <v>267</v>
      </c>
      <c r="B22" s="55"/>
      <c r="C22" s="55"/>
      <c r="D22" s="56"/>
    </row>
    <row r="23" spans="1:5" ht="20">
      <c r="A23" s="45" t="s">
        <v>138</v>
      </c>
      <c r="B23" s="46" t="s">
        <v>244</v>
      </c>
      <c r="C23" s="46" t="s">
        <v>245</v>
      </c>
      <c r="D23" s="46" t="s">
        <v>246</v>
      </c>
      <c r="E23" s="46" t="s">
        <v>247</v>
      </c>
    </row>
    <row r="24" spans="1:5">
      <c r="A24" s="1"/>
      <c r="B24" s="1"/>
      <c r="C24" s="1"/>
      <c r="D24" s="47"/>
      <c r="E24" s="47"/>
    </row>
    <row r="25" spans="1:5">
      <c r="A25" s="51" t="s">
        <v>268</v>
      </c>
      <c r="B25" s="47" t="s">
        <v>254</v>
      </c>
      <c r="C25" s="47">
        <v>50</v>
      </c>
      <c r="D25" s="49">
        <v>30</v>
      </c>
      <c r="E25" s="49">
        <f>C25*D25</f>
        <v>1500</v>
      </c>
    </row>
    <row r="26" spans="1:5">
      <c r="A26" s="51" t="s">
        <v>269</v>
      </c>
      <c r="B26" s="47" t="s">
        <v>254</v>
      </c>
      <c r="C26" s="47">
        <v>30</v>
      </c>
      <c r="D26" s="49">
        <v>550</v>
      </c>
      <c r="E26" s="49">
        <f t="shared" ref="E26:E38" si="1">C26*D26</f>
        <v>16500</v>
      </c>
    </row>
    <row r="27" spans="1:5">
      <c r="A27" s="51" t="s">
        <v>270</v>
      </c>
      <c r="B27" s="47" t="s">
        <v>254</v>
      </c>
      <c r="C27" s="47">
        <v>14</v>
      </c>
      <c r="D27" s="49">
        <v>26346</v>
      </c>
      <c r="E27" s="49">
        <f t="shared" si="1"/>
        <v>368844</v>
      </c>
    </row>
    <row r="28" spans="1:5">
      <c r="A28" s="51" t="s">
        <v>271</v>
      </c>
      <c r="B28" s="47" t="s">
        <v>254</v>
      </c>
      <c r="C28" s="47">
        <v>30</v>
      </c>
      <c r="D28" s="49">
        <v>4000</v>
      </c>
      <c r="E28" s="49">
        <f t="shared" si="1"/>
        <v>120000</v>
      </c>
    </row>
    <row r="29" spans="1:5">
      <c r="A29" s="51" t="s">
        <v>272</v>
      </c>
      <c r="B29" s="47" t="s">
        <v>254</v>
      </c>
      <c r="C29" s="47">
        <v>50</v>
      </c>
      <c r="D29" s="49">
        <v>350</v>
      </c>
      <c r="E29" s="49">
        <f t="shared" si="1"/>
        <v>17500</v>
      </c>
    </row>
    <row r="30" spans="1:5">
      <c r="A30" s="51" t="s">
        <v>273</v>
      </c>
      <c r="B30" s="47" t="s">
        <v>254</v>
      </c>
      <c r="C30" s="47">
        <v>50</v>
      </c>
      <c r="D30" s="49">
        <v>250</v>
      </c>
      <c r="E30" s="49">
        <f t="shared" si="1"/>
        <v>12500</v>
      </c>
    </row>
    <row r="31" spans="1:5">
      <c r="A31" s="51" t="s">
        <v>274</v>
      </c>
      <c r="B31" s="47" t="s">
        <v>254</v>
      </c>
      <c r="C31" s="47">
        <v>30</v>
      </c>
      <c r="D31" s="49">
        <v>100</v>
      </c>
      <c r="E31" s="49">
        <f t="shared" si="1"/>
        <v>3000</v>
      </c>
    </row>
    <row r="32" spans="1:5">
      <c r="A32" s="51" t="s">
        <v>275</v>
      </c>
      <c r="B32" s="47" t="s">
        <v>254</v>
      </c>
      <c r="C32" s="47">
        <v>30</v>
      </c>
      <c r="D32" s="49">
        <v>750</v>
      </c>
      <c r="E32" s="49">
        <f t="shared" si="1"/>
        <v>22500</v>
      </c>
    </row>
    <row r="33" spans="1:5">
      <c r="A33" s="51" t="s">
        <v>276</v>
      </c>
      <c r="B33" s="47" t="s">
        <v>254</v>
      </c>
      <c r="C33" s="47">
        <v>30</v>
      </c>
      <c r="D33" s="49">
        <v>550</v>
      </c>
      <c r="E33" s="49">
        <f t="shared" si="1"/>
        <v>16500</v>
      </c>
    </row>
    <row r="34" spans="1:5">
      <c r="A34" s="51" t="s">
        <v>277</v>
      </c>
      <c r="B34" s="47" t="s">
        <v>254</v>
      </c>
      <c r="C34" s="47">
        <v>8</v>
      </c>
      <c r="D34" s="49">
        <v>1200</v>
      </c>
      <c r="E34" s="49">
        <f t="shared" si="1"/>
        <v>9600</v>
      </c>
    </row>
    <row r="35" spans="1:5">
      <c r="A35" s="51" t="s">
        <v>278</v>
      </c>
      <c r="B35" s="47" t="s">
        <v>254</v>
      </c>
      <c r="C35" s="47">
        <v>6</v>
      </c>
      <c r="D35" s="49">
        <v>350</v>
      </c>
      <c r="E35" s="49">
        <f t="shared" si="1"/>
        <v>2100</v>
      </c>
    </row>
    <row r="36" spans="1:5">
      <c r="A36" s="51" t="s">
        <v>279</v>
      </c>
      <c r="B36" s="47" t="s">
        <v>254</v>
      </c>
      <c r="C36" s="47">
        <v>6</v>
      </c>
      <c r="D36" s="49">
        <v>850</v>
      </c>
      <c r="E36" s="49">
        <f t="shared" si="1"/>
        <v>5100</v>
      </c>
    </row>
    <row r="37" spans="1:5">
      <c r="A37" s="51" t="s">
        <v>280</v>
      </c>
      <c r="B37" s="47" t="s">
        <v>254</v>
      </c>
      <c r="C37" s="47">
        <v>12</v>
      </c>
      <c r="D37" s="49">
        <v>450</v>
      </c>
      <c r="E37" s="49">
        <f t="shared" si="1"/>
        <v>5400</v>
      </c>
    </row>
    <row r="38" spans="1:5">
      <c r="A38" s="51" t="s">
        <v>281</v>
      </c>
      <c r="B38" s="47" t="s">
        <v>254</v>
      </c>
      <c r="C38" s="47">
        <v>5</v>
      </c>
      <c r="D38" s="49">
        <v>20000</v>
      </c>
      <c r="E38" s="49">
        <f t="shared" si="1"/>
        <v>100000</v>
      </c>
    </row>
    <row r="39" spans="1:5" ht="15">
      <c r="A39" s="51" t="s">
        <v>282</v>
      </c>
      <c r="B39" s="52"/>
      <c r="C39" s="52"/>
      <c r="D39" s="53"/>
      <c r="E39" s="58">
        <f>SUM(E25:E38)</f>
        <v>701044</v>
      </c>
    </row>
    <row r="40" spans="1:5" ht="15">
      <c r="A40" s="51" t="s">
        <v>283</v>
      </c>
      <c r="B40" s="52"/>
      <c r="C40" s="52"/>
      <c r="D40" s="53"/>
      <c r="E40" s="58">
        <v>828674</v>
      </c>
    </row>
    <row r="41" spans="1:5">
      <c r="D41" s="11"/>
    </row>
    <row r="42" spans="1:5">
      <c r="C42" s="8" t="s">
        <v>284</v>
      </c>
    </row>
    <row r="43" spans="1:5">
      <c r="C43" s="8" t="s">
        <v>132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4"/>
  <sheetViews>
    <sheetView tabSelected="1" topLeftCell="A4" workbookViewId="0">
      <selection activeCell="F28" sqref="F28:J28"/>
    </sheetView>
  </sheetViews>
  <sheetFormatPr baseColWidth="10" defaultRowHeight="14" x14ac:dyDescent="0"/>
  <sheetData>
    <row r="5" spans="1:14" ht="15" thickBot="1"/>
    <row r="6" spans="1:14" ht="15" thickBot="1">
      <c r="A6" s="59" t="s">
        <v>285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" thickBot="1">
      <c r="A7" s="62" t="s">
        <v>286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9" spans="1:14">
      <c r="A9" s="65" t="s">
        <v>287</v>
      </c>
      <c r="B9" s="66"/>
      <c r="C9" s="66"/>
      <c r="D9" s="66"/>
      <c r="E9" s="67"/>
      <c r="F9" s="65" t="s">
        <v>288</v>
      </c>
      <c r="G9" s="66"/>
      <c r="H9" s="66"/>
      <c r="I9" s="66"/>
      <c r="J9" s="67"/>
      <c r="K9" s="68" t="s">
        <v>289</v>
      </c>
      <c r="L9" s="69" t="s">
        <v>246</v>
      </c>
      <c r="M9" s="65" t="s">
        <v>247</v>
      </c>
      <c r="N9" s="67"/>
    </row>
    <row r="10" spans="1:14">
      <c r="A10" s="70" t="s">
        <v>290</v>
      </c>
      <c r="B10" s="71"/>
      <c r="C10" s="71"/>
      <c r="D10" s="71"/>
      <c r="E10" s="72"/>
      <c r="F10" s="70" t="s">
        <v>291</v>
      </c>
      <c r="G10" s="71"/>
      <c r="H10" s="71"/>
      <c r="I10" s="71"/>
      <c r="J10" s="72"/>
      <c r="K10" s="73">
        <v>35</v>
      </c>
      <c r="L10" s="74" t="s">
        <v>292</v>
      </c>
      <c r="M10" s="75" t="s">
        <v>293</v>
      </c>
      <c r="N10" s="76"/>
    </row>
    <row r="11" spans="1:14">
      <c r="A11" s="70" t="s">
        <v>294</v>
      </c>
      <c r="B11" s="71"/>
      <c r="C11" s="71"/>
      <c r="D11" s="71"/>
      <c r="E11" s="72"/>
      <c r="F11" s="70" t="s">
        <v>295</v>
      </c>
      <c r="G11" s="71"/>
      <c r="H11" s="71"/>
      <c r="I11" s="71"/>
      <c r="J11" s="72"/>
      <c r="K11" s="73">
        <v>12</v>
      </c>
      <c r="L11" s="74" t="s">
        <v>296</v>
      </c>
      <c r="M11" s="75" t="s">
        <v>297</v>
      </c>
      <c r="N11" s="76"/>
    </row>
    <row r="12" spans="1:14">
      <c r="A12" s="70" t="s">
        <v>298</v>
      </c>
      <c r="B12" s="71"/>
      <c r="C12" s="71"/>
      <c r="D12" s="71"/>
      <c r="E12" s="72"/>
      <c r="F12" s="70" t="s">
        <v>291</v>
      </c>
      <c r="G12" s="71"/>
      <c r="H12" s="71"/>
      <c r="I12" s="71"/>
      <c r="J12" s="72"/>
      <c r="K12" s="73">
        <v>2</v>
      </c>
      <c r="L12" s="74" t="s">
        <v>299</v>
      </c>
      <c r="M12" s="75" t="s">
        <v>300</v>
      </c>
      <c r="N12" s="76"/>
    </row>
    <row r="13" spans="1:14">
      <c r="A13" s="70" t="s">
        <v>301</v>
      </c>
      <c r="B13" s="71"/>
      <c r="C13" s="71"/>
      <c r="D13" s="71"/>
      <c r="E13" s="72"/>
      <c r="F13" s="70" t="s">
        <v>302</v>
      </c>
      <c r="G13" s="71"/>
      <c r="H13" s="71"/>
      <c r="I13" s="71"/>
      <c r="J13" s="72"/>
      <c r="K13" s="73">
        <v>20</v>
      </c>
      <c r="L13" s="74" t="s">
        <v>303</v>
      </c>
      <c r="M13" s="75" t="s">
        <v>304</v>
      </c>
      <c r="N13" s="76"/>
    </row>
    <row r="14" spans="1:14">
      <c r="A14" s="70" t="s">
        <v>305</v>
      </c>
      <c r="B14" s="71"/>
      <c r="C14" s="71"/>
      <c r="D14" s="71"/>
      <c r="E14" s="72"/>
      <c r="F14" s="77" t="s">
        <v>306</v>
      </c>
      <c r="G14" s="78"/>
      <c r="H14" s="78"/>
      <c r="I14" s="78"/>
      <c r="J14" s="79"/>
      <c r="K14" s="73">
        <v>17</v>
      </c>
      <c r="L14" s="74" t="s">
        <v>307</v>
      </c>
      <c r="M14" s="75" t="s">
        <v>308</v>
      </c>
      <c r="N14" s="76"/>
    </row>
    <row r="15" spans="1:14">
      <c r="A15" s="80" t="s">
        <v>309</v>
      </c>
      <c r="B15" s="81"/>
      <c r="C15" s="81"/>
      <c r="D15" s="81"/>
      <c r="E15" s="82"/>
      <c r="F15" s="83" t="s">
        <v>310</v>
      </c>
      <c r="G15" s="84"/>
      <c r="H15" s="84"/>
      <c r="I15" s="84"/>
      <c r="J15" s="85"/>
      <c r="K15" s="73">
        <v>2</v>
      </c>
      <c r="L15" s="86" t="s">
        <v>311</v>
      </c>
      <c r="M15" s="87" t="s">
        <v>312</v>
      </c>
      <c r="N15" s="88"/>
    </row>
    <row r="16" spans="1:14">
      <c r="A16" s="70" t="s">
        <v>313</v>
      </c>
      <c r="B16" s="71"/>
      <c r="C16" s="71"/>
      <c r="D16" s="71"/>
      <c r="E16" s="72"/>
      <c r="F16" s="89" t="s">
        <v>310</v>
      </c>
      <c r="G16" s="90"/>
      <c r="H16" s="90"/>
      <c r="I16" s="90"/>
      <c r="J16" s="91"/>
      <c r="K16" s="73">
        <v>5</v>
      </c>
      <c r="L16" s="74" t="s">
        <v>311</v>
      </c>
      <c r="M16" s="75" t="s">
        <v>314</v>
      </c>
      <c r="N16" s="76"/>
    </row>
    <row r="17" spans="1:14">
      <c r="A17" s="70" t="s">
        <v>315</v>
      </c>
      <c r="B17" s="71"/>
      <c r="C17" s="71"/>
      <c r="D17" s="71"/>
      <c r="E17" s="72"/>
      <c r="F17" s="89" t="s">
        <v>316</v>
      </c>
      <c r="G17" s="90"/>
      <c r="H17" s="90"/>
      <c r="I17" s="90"/>
      <c r="J17" s="91"/>
      <c r="K17" s="73">
        <v>7</v>
      </c>
      <c r="L17" s="74" t="s">
        <v>317</v>
      </c>
      <c r="M17" s="75" t="s">
        <v>318</v>
      </c>
      <c r="N17" s="76"/>
    </row>
    <row r="18" spans="1:14">
      <c r="A18" s="70" t="s">
        <v>319</v>
      </c>
      <c r="B18" s="71"/>
      <c r="C18" s="71"/>
      <c r="D18" s="71"/>
      <c r="E18" s="72"/>
      <c r="F18" s="89" t="s">
        <v>320</v>
      </c>
      <c r="G18" s="90"/>
      <c r="H18" s="90"/>
      <c r="I18" s="90"/>
      <c r="J18" s="91"/>
      <c r="K18" s="73">
        <v>5</v>
      </c>
      <c r="L18" s="74" t="s">
        <v>317</v>
      </c>
      <c r="M18" s="75" t="s">
        <v>321</v>
      </c>
      <c r="N18" s="76"/>
    </row>
    <row r="19" spans="1:14">
      <c r="A19" s="70" t="s">
        <v>322</v>
      </c>
      <c r="B19" s="71"/>
      <c r="C19" s="71"/>
      <c r="D19" s="71"/>
      <c r="E19" s="72"/>
      <c r="F19" s="89" t="s">
        <v>323</v>
      </c>
      <c r="G19" s="90"/>
      <c r="H19" s="90"/>
      <c r="I19" s="90"/>
      <c r="J19" s="91"/>
      <c r="K19" s="73">
        <v>9</v>
      </c>
      <c r="L19" s="74" t="s">
        <v>324</v>
      </c>
      <c r="M19" s="75" t="s">
        <v>325</v>
      </c>
      <c r="N19" s="76"/>
    </row>
    <row r="20" spans="1:14">
      <c r="A20" s="70" t="s">
        <v>326</v>
      </c>
      <c r="B20" s="71"/>
      <c r="C20" s="71"/>
      <c r="D20" s="71"/>
      <c r="E20" s="72"/>
      <c r="F20" s="89" t="s">
        <v>327</v>
      </c>
      <c r="G20" s="90"/>
      <c r="H20" s="90"/>
      <c r="I20" s="90"/>
      <c r="J20" s="91"/>
      <c r="K20" s="73">
        <v>10</v>
      </c>
      <c r="L20" s="74" t="s">
        <v>328</v>
      </c>
      <c r="M20" s="75" t="s">
        <v>329</v>
      </c>
      <c r="N20" s="76"/>
    </row>
    <row r="21" spans="1:14">
      <c r="A21" s="70" t="s">
        <v>330</v>
      </c>
      <c r="B21" s="71"/>
      <c r="C21" s="71"/>
      <c r="D21" s="71"/>
      <c r="E21" s="72"/>
      <c r="F21" s="89" t="s">
        <v>331</v>
      </c>
      <c r="G21" s="90"/>
      <c r="H21" s="90"/>
      <c r="I21" s="90"/>
      <c r="J21" s="91"/>
      <c r="K21" s="73">
        <v>23</v>
      </c>
      <c r="L21" s="74" t="s">
        <v>332</v>
      </c>
      <c r="M21" s="75" t="s">
        <v>333</v>
      </c>
      <c r="N21" s="76"/>
    </row>
    <row r="22" spans="1:14">
      <c r="A22" s="70" t="s">
        <v>334</v>
      </c>
      <c r="B22" s="71"/>
      <c r="C22" s="71"/>
      <c r="D22" s="71"/>
      <c r="E22" s="72"/>
      <c r="F22" s="89" t="s">
        <v>331</v>
      </c>
      <c r="G22" s="90"/>
      <c r="H22" s="90"/>
      <c r="I22" s="90"/>
      <c r="J22" s="91"/>
      <c r="K22" s="73">
        <v>22</v>
      </c>
      <c r="L22" s="74" t="s">
        <v>332</v>
      </c>
      <c r="M22" s="75" t="s">
        <v>335</v>
      </c>
      <c r="N22" s="76"/>
    </row>
    <row r="23" spans="1:14">
      <c r="A23" s="70" t="s">
        <v>336</v>
      </c>
      <c r="B23" s="71"/>
      <c r="C23" s="71"/>
      <c r="D23" s="71"/>
      <c r="E23" s="72"/>
      <c r="F23" s="89" t="s">
        <v>337</v>
      </c>
      <c r="G23" s="90"/>
      <c r="H23" s="90"/>
      <c r="I23" s="90"/>
      <c r="J23" s="91"/>
      <c r="K23" s="73">
        <v>1</v>
      </c>
      <c r="L23" s="74" t="s">
        <v>299</v>
      </c>
      <c r="M23" s="75" t="s">
        <v>299</v>
      </c>
      <c r="N23" s="76"/>
    </row>
    <row r="24" spans="1:14">
      <c r="A24" s="70" t="s">
        <v>338</v>
      </c>
      <c r="B24" s="71"/>
      <c r="C24" s="71"/>
      <c r="D24" s="71"/>
      <c r="E24" s="72"/>
      <c r="F24" s="89"/>
      <c r="G24" s="90"/>
      <c r="H24" s="90"/>
      <c r="I24" s="90"/>
      <c r="J24" s="91"/>
      <c r="K24" s="73">
        <v>15</v>
      </c>
      <c r="L24" s="74" t="s">
        <v>339</v>
      </c>
      <c r="M24" s="75" t="s">
        <v>340</v>
      </c>
      <c r="N24" s="76"/>
    </row>
    <row r="25" spans="1:14">
      <c r="A25" s="70" t="s">
        <v>341</v>
      </c>
      <c r="B25" s="71"/>
      <c r="C25" s="71"/>
      <c r="D25" s="71"/>
      <c r="E25" s="72"/>
      <c r="F25" s="89" t="s">
        <v>342</v>
      </c>
      <c r="G25" s="90"/>
      <c r="H25" s="90"/>
      <c r="I25" s="90"/>
      <c r="J25" s="91"/>
      <c r="K25" s="73">
        <v>2</v>
      </c>
      <c r="L25" s="74" t="s">
        <v>343</v>
      </c>
      <c r="M25" s="75" t="s">
        <v>344</v>
      </c>
      <c r="N25" s="76"/>
    </row>
    <row r="26" spans="1:14">
      <c r="A26" s="70" t="s">
        <v>345</v>
      </c>
      <c r="B26" s="71"/>
      <c r="C26" s="71"/>
      <c r="D26" s="71"/>
      <c r="E26" s="72"/>
      <c r="F26" s="89" t="s">
        <v>346</v>
      </c>
      <c r="G26" s="90"/>
      <c r="H26" s="90"/>
      <c r="I26" s="90"/>
      <c r="J26" s="91"/>
      <c r="K26" s="73">
        <v>1</v>
      </c>
      <c r="L26" s="74" t="s">
        <v>347</v>
      </c>
      <c r="M26" s="75" t="s">
        <v>347</v>
      </c>
      <c r="N26" s="76"/>
    </row>
    <row r="27" spans="1:14">
      <c r="A27" s="70" t="s">
        <v>348</v>
      </c>
      <c r="B27" s="71"/>
      <c r="C27" s="71"/>
      <c r="D27" s="71"/>
      <c r="E27" s="72"/>
      <c r="F27" s="89" t="s">
        <v>349</v>
      </c>
      <c r="G27" s="90"/>
      <c r="H27" s="90"/>
      <c r="I27" s="90"/>
      <c r="J27" s="91"/>
      <c r="K27" s="73">
        <v>3</v>
      </c>
      <c r="L27" s="74" t="s">
        <v>350</v>
      </c>
      <c r="M27" s="75" t="s">
        <v>351</v>
      </c>
      <c r="N27" s="76"/>
    </row>
    <row r="28" spans="1:14">
      <c r="A28" s="70" t="s">
        <v>352</v>
      </c>
      <c r="B28" s="71"/>
      <c r="C28" s="71"/>
      <c r="D28" s="71"/>
      <c r="E28" s="72"/>
      <c r="F28" s="89" t="s">
        <v>306</v>
      </c>
      <c r="G28" s="90"/>
      <c r="H28" s="90"/>
      <c r="I28" s="90"/>
      <c r="J28" s="91"/>
      <c r="K28" s="47">
        <v>2</v>
      </c>
      <c r="L28" s="74" t="s">
        <v>353</v>
      </c>
      <c r="M28" s="75" t="s">
        <v>354</v>
      </c>
      <c r="N28" s="76"/>
    </row>
    <row r="29" spans="1:14">
      <c r="A29" s="70" t="s">
        <v>355</v>
      </c>
      <c r="B29" s="71"/>
      <c r="C29" s="71"/>
      <c r="D29" s="71"/>
      <c r="E29" s="72"/>
      <c r="F29" s="89" t="s">
        <v>356</v>
      </c>
      <c r="G29" s="90"/>
      <c r="H29" s="90"/>
      <c r="I29" s="90"/>
      <c r="J29" s="91"/>
      <c r="K29" s="47">
        <v>1</v>
      </c>
      <c r="L29" s="74" t="s">
        <v>357</v>
      </c>
      <c r="M29" s="75" t="s">
        <v>357</v>
      </c>
      <c r="N29" s="76"/>
    </row>
    <row r="30" spans="1:14">
      <c r="A30" s="70" t="s">
        <v>358</v>
      </c>
      <c r="B30" s="71"/>
      <c r="C30" s="71"/>
      <c r="D30" s="71"/>
      <c r="E30" s="72"/>
      <c r="F30" s="89" t="s">
        <v>359</v>
      </c>
      <c r="G30" s="90"/>
      <c r="H30" s="90"/>
      <c r="I30" s="90"/>
      <c r="J30" s="91"/>
      <c r="K30" s="47">
        <v>2</v>
      </c>
      <c r="L30" s="74" t="s">
        <v>360</v>
      </c>
      <c r="M30" s="75" t="s">
        <v>361</v>
      </c>
      <c r="N30" s="76"/>
    </row>
    <row r="31" spans="1:14">
      <c r="A31" s="70" t="s">
        <v>362</v>
      </c>
      <c r="B31" s="71"/>
      <c r="C31" s="71"/>
      <c r="D31" s="71"/>
      <c r="E31" s="72"/>
      <c r="F31" s="89" t="s">
        <v>363</v>
      </c>
      <c r="G31" s="90"/>
      <c r="H31" s="90"/>
      <c r="I31" s="90"/>
      <c r="J31" s="91"/>
      <c r="K31" s="47">
        <v>2</v>
      </c>
      <c r="L31" s="74" t="s">
        <v>364</v>
      </c>
      <c r="M31" s="75" t="s">
        <v>365</v>
      </c>
      <c r="N31" s="76"/>
    </row>
    <row r="32" spans="1:14">
      <c r="A32" s="70" t="s">
        <v>366</v>
      </c>
      <c r="B32" s="71"/>
      <c r="C32" s="71"/>
      <c r="D32" s="71"/>
      <c r="E32" s="72"/>
      <c r="F32" s="89" t="s">
        <v>367</v>
      </c>
      <c r="G32" s="90"/>
      <c r="H32" s="90"/>
      <c r="I32" s="90"/>
      <c r="J32" s="91"/>
      <c r="K32" s="47">
        <v>1</v>
      </c>
      <c r="L32" s="74" t="s">
        <v>368</v>
      </c>
      <c r="M32" s="75" t="s">
        <v>368</v>
      </c>
      <c r="N32" s="76"/>
    </row>
    <row r="33" spans="1:14">
      <c r="A33" s="70" t="s">
        <v>369</v>
      </c>
      <c r="B33" s="71"/>
      <c r="C33" s="71"/>
      <c r="D33" s="71"/>
      <c r="E33" s="72"/>
      <c r="F33" s="89" t="s">
        <v>370</v>
      </c>
      <c r="G33" s="90"/>
      <c r="H33" s="90"/>
      <c r="I33" s="90"/>
      <c r="J33" s="91"/>
      <c r="K33" s="47">
        <v>1</v>
      </c>
      <c r="L33" s="74" t="s">
        <v>371</v>
      </c>
      <c r="M33" s="75" t="s">
        <v>371</v>
      </c>
      <c r="N33" s="76"/>
    </row>
    <row r="34" spans="1:14">
      <c r="A34" s="70" t="s">
        <v>372</v>
      </c>
      <c r="B34" s="71"/>
      <c r="C34" s="71"/>
      <c r="D34" s="71"/>
      <c r="E34" s="72"/>
      <c r="F34" s="89" t="s">
        <v>370</v>
      </c>
      <c r="G34" s="90"/>
      <c r="H34" s="90"/>
      <c r="I34" s="90"/>
      <c r="J34" s="91"/>
      <c r="K34" s="47">
        <v>1</v>
      </c>
      <c r="L34" s="74" t="s">
        <v>373</v>
      </c>
      <c r="M34" s="75" t="s">
        <v>373</v>
      </c>
      <c r="N34" s="76"/>
    </row>
    <row r="35" spans="1:14">
      <c r="A35" s="70" t="s">
        <v>374</v>
      </c>
      <c r="B35" s="71"/>
      <c r="C35" s="71"/>
      <c r="D35" s="71"/>
      <c r="E35" s="72"/>
      <c r="F35" s="70" t="s">
        <v>375</v>
      </c>
      <c r="G35" s="71"/>
      <c r="H35" s="71"/>
      <c r="I35" s="71"/>
      <c r="J35" s="72"/>
      <c r="K35" s="73">
        <v>1</v>
      </c>
      <c r="L35" s="74" t="s">
        <v>376</v>
      </c>
      <c r="M35" s="75" t="s">
        <v>376</v>
      </c>
      <c r="N35" s="76"/>
    </row>
    <row r="36" spans="1:14">
      <c r="A36" s="70" t="s">
        <v>377</v>
      </c>
      <c r="B36" s="71"/>
      <c r="C36" s="71"/>
      <c r="D36" s="71"/>
      <c r="E36" s="72"/>
      <c r="F36" s="70" t="s">
        <v>375</v>
      </c>
      <c r="G36" s="71"/>
      <c r="H36" s="71"/>
      <c r="I36" s="71"/>
      <c r="J36" s="72"/>
      <c r="K36" s="73">
        <v>1</v>
      </c>
      <c r="L36" s="74" t="s">
        <v>378</v>
      </c>
      <c r="M36" s="75" t="s">
        <v>378</v>
      </c>
      <c r="N36" s="76"/>
    </row>
    <row r="37" spans="1:14">
      <c r="A37" s="70" t="s">
        <v>379</v>
      </c>
      <c r="B37" s="71"/>
      <c r="C37" s="71"/>
      <c r="D37" s="71"/>
      <c r="E37" s="72"/>
      <c r="F37" s="70"/>
      <c r="G37" s="71"/>
      <c r="H37" s="71"/>
      <c r="I37" s="71"/>
      <c r="J37" s="72"/>
      <c r="K37" s="73">
        <v>1</v>
      </c>
      <c r="L37" s="74" t="s">
        <v>380</v>
      </c>
      <c r="M37" s="75" t="s">
        <v>380</v>
      </c>
      <c r="N37" s="76"/>
    </row>
    <row r="38" spans="1:14">
      <c r="A38" s="70" t="s">
        <v>381</v>
      </c>
      <c r="B38" s="71"/>
      <c r="C38" s="71"/>
      <c r="D38" s="71"/>
      <c r="E38" s="72"/>
      <c r="F38" s="77" t="s">
        <v>382</v>
      </c>
      <c r="G38" s="78"/>
      <c r="H38" s="78"/>
      <c r="I38" s="78"/>
      <c r="J38" s="79"/>
      <c r="K38" s="73">
        <v>1</v>
      </c>
      <c r="L38" s="74" t="s">
        <v>383</v>
      </c>
      <c r="M38" s="75" t="s">
        <v>383</v>
      </c>
      <c r="N38" s="76"/>
    </row>
    <row r="39" spans="1:14">
      <c r="A39" s="70" t="s">
        <v>384</v>
      </c>
      <c r="B39" s="71"/>
      <c r="C39" s="71"/>
      <c r="D39" s="71"/>
      <c r="E39" s="72"/>
      <c r="F39" s="89" t="s">
        <v>385</v>
      </c>
      <c r="G39" s="90"/>
      <c r="H39" s="90"/>
      <c r="I39" s="90"/>
      <c r="J39" s="91"/>
      <c r="K39" s="73">
        <v>5</v>
      </c>
      <c r="L39" s="74" t="s">
        <v>386</v>
      </c>
      <c r="M39" s="75" t="s">
        <v>387</v>
      </c>
      <c r="N39" s="76"/>
    </row>
    <row r="40" spans="1:14">
      <c r="A40" s="70" t="s">
        <v>388</v>
      </c>
      <c r="B40" s="71"/>
      <c r="C40" s="71"/>
      <c r="D40" s="71"/>
      <c r="E40" s="72"/>
      <c r="F40" s="89" t="s">
        <v>389</v>
      </c>
      <c r="G40" s="90"/>
      <c r="H40" s="90"/>
      <c r="I40" s="90"/>
      <c r="J40" s="91"/>
      <c r="K40" s="73">
        <v>8</v>
      </c>
      <c r="L40" s="74" t="s">
        <v>324</v>
      </c>
      <c r="M40" s="75" t="s">
        <v>390</v>
      </c>
      <c r="N40" s="76"/>
    </row>
    <row r="41" spans="1:14">
      <c r="A41" s="70" t="s">
        <v>391</v>
      </c>
      <c r="B41" s="71"/>
      <c r="C41" s="71"/>
      <c r="D41" s="71"/>
      <c r="E41" s="72"/>
      <c r="F41" s="89" t="s">
        <v>389</v>
      </c>
      <c r="G41" s="90"/>
      <c r="H41" s="90"/>
      <c r="I41" s="90"/>
      <c r="J41" s="91"/>
      <c r="K41" s="73">
        <v>1</v>
      </c>
      <c r="L41" s="74" t="s">
        <v>392</v>
      </c>
      <c r="M41" s="75" t="s">
        <v>392</v>
      </c>
      <c r="N41" s="76"/>
    </row>
    <row r="42" spans="1:14">
      <c r="A42" s="70" t="s">
        <v>393</v>
      </c>
      <c r="B42" s="71"/>
      <c r="C42" s="71"/>
      <c r="D42" s="71"/>
      <c r="E42" s="72"/>
      <c r="F42" s="89" t="s">
        <v>394</v>
      </c>
      <c r="G42" s="90"/>
      <c r="H42" s="90"/>
      <c r="I42" s="90"/>
      <c r="J42" s="91"/>
      <c r="K42" s="73">
        <v>5</v>
      </c>
      <c r="L42" s="74" t="s">
        <v>395</v>
      </c>
      <c r="M42" s="75" t="s">
        <v>396</v>
      </c>
      <c r="N42" s="76"/>
    </row>
    <row r="43" spans="1:14">
      <c r="A43" s="70" t="s">
        <v>397</v>
      </c>
      <c r="B43" s="71"/>
      <c r="C43" s="71"/>
      <c r="D43" s="71"/>
      <c r="E43" s="72"/>
      <c r="F43" s="89" t="s">
        <v>398</v>
      </c>
      <c r="G43" s="90"/>
      <c r="H43" s="90"/>
      <c r="I43" s="90"/>
      <c r="J43" s="91"/>
      <c r="K43" s="73">
        <v>2</v>
      </c>
      <c r="L43" s="74" t="s">
        <v>399</v>
      </c>
      <c r="M43" s="75" t="s">
        <v>400</v>
      </c>
      <c r="N43" s="76"/>
    </row>
    <row r="44" spans="1:14">
      <c r="A44" s="70" t="s">
        <v>401</v>
      </c>
      <c r="B44" s="71"/>
      <c r="C44" s="71"/>
      <c r="D44" s="71"/>
      <c r="E44" s="72"/>
      <c r="F44" s="89"/>
      <c r="G44" s="90"/>
      <c r="H44" s="90"/>
      <c r="I44" s="90"/>
      <c r="J44" s="91"/>
      <c r="K44" s="73">
        <v>5</v>
      </c>
      <c r="L44" s="74"/>
      <c r="M44" s="75"/>
      <c r="N44" s="76"/>
    </row>
    <row r="45" spans="1:14">
      <c r="A45" s="70" t="s">
        <v>402</v>
      </c>
      <c r="B45" s="71"/>
      <c r="C45" s="71"/>
      <c r="D45" s="71"/>
      <c r="E45" s="72"/>
      <c r="F45" s="89"/>
      <c r="G45" s="90"/>
      <c r="H45" s="90"/>
      <c r="I45" s="90"/>
      <c r="J45" s="91"/>
      <c r="K45" s="73">
        <v>5</v>
      </c>
      <c r="L45" s="74"/>
      <c r="M45" s="75"/>
      <c r="N45" s="76"/>
    </row>
    <row r="46" spans="1:14">
      <c r="A46" s="70" t="s">
        <v>403</v>
      </c>
      <c r="B46" s="71"/>
      <c r="C46" s="71"/>
      <c r="D46" s="71"/>
      <c r="E46" s="72"/>
      <c r="F46" s="89" t="s">
        <v>404</v>
      </c>
      <c r="G46" s="90"/>
      <c r="H46" s="90"/>
      <c r="I46" s="90"/>
      <c r="J46" s="91"/>
      <c r="K46" s="73">
        <v>3</v>
      </c>
      <c r="L46" s="74" t="s">
        <v>405</v>
      </c>
      <c r="M46" s="75" t="s">
        <v>406</v>
      </c>
      <c r="N46" s="76"/>
    </row>
    <row r="47" spans="1:14">
      <c r="A47" s="77" t="s">
        <v>407</v>
      </c>
      <c r="B47" s="78"/>
      <c r="C47" s="78"/>
      <c r="D47" s="78"/>
      <c r="E47" s="79"/>
      <c r="F47" s="92"/>
      <c r="G47" s="92"/>
      <c r="H47" s="92"/>
      <c r="I47" s="92"/>
      <c r="J47" s="92"/>
      <c r="K47" s="73">
        <v>2</v>
      </c>
      <c r="L47" s="47" t="s">
        <v>408</v>
      </c>
      <c r="M47" s="92" t="s">
        <v>409</v>
      </c>
      <c r="N47" s="92"/>
    </row>
    <row r="48" spans="1:14">
      <c r="A48" s="77" t="s">
        <v>410</v>
      </c>
      <c r="B48" s="78"/>
      <c r="C48" s="78"/>
      <c r="D48" s="78"/>
      <c r="E48" s="79"/>
      <c r="F48" s="92"/>
      <c r="G48" s="92"/>
      <c r="H48" s="92"/>
      <c r="I48" s="92"/>
      <c r="J48" s="92"/>
      <c r="K48" s="73">
        <v>2</v>
      </c>
      <c r="L48" s="47" t="s">
        <v>411</v>
      </c>
      <c r="M48" s="92" t="s">
        <v>412</v>
      </c>
      <c r="N48" s="92"/>
    </row>
    <row r="49" spans="1:14">
      <c r="A49" s="77" t="s">
        <v>413</v>
      </c>
      <c r="B49" s="78"/>
      <c r="C49" s="78"/>
      <c r="D49" s="78"/>
      <c r="E49" s="79"/>
      <c r="F49" s="77" t="s">
        <v>414</v>
      </c>
      <c r="G49" s="78"/>
      <c r="H49" s="78"/>
      <c r="I49" s="78"/>
      <c r="J49" s="79"/>
      <c r="K49" s="73">
        <v>2</v>
      </c>
      <c r="L49" s="47" t="s">
        <v>415</v>
      </c>
      <c r="M49" s="92" t="s">
        <v>416</v>
      </c>
      <c r="N49" s="92"/>
    </row>
    <row r="50" spans="1:14">
      <c r="M50" s="93" t="s">
        <v>223</v>
      </c>
      <c r="N50" s="94"/>
    </row>
    <row r="51" spans="1:14">
      <c r="M51" s="95" t="s">
        <v>417</v>
      </c>
      <c r="N51" s="96"/>
    </row>
    <row r="52" spans="1:14">
      <c r="M52" s="97"/>
      <c r="N52" s="96"/>
    </row>
    <row r="53" spans="1:14">
      <c r="H53" t="s">
        <v>284</v>
      </c>
      <c r="M53" s="98"/>
      <c r="N53" s="99"/>
    </row>
    <row r="54" spans="1:14">
      <c r="E54" s="100" t="s">
        <v>418</v>
      </c>
      <c r="F54" s="100"/>
      <c r="G54" s="101"/>
      <c r="H54" t="s">
        <v>419</v>
      </c>
    </row>
  </sheetData>
  <mergeCells count="128">
    <mergeCell ref="A49:E49"/>
    <mergeCell ref="F49:J49"/>
    <mergeCell ref="M49:N49"/>
    <mergeCell ref="M50:N50"/>
    <mergeCell ref="M51:N53"/>
    <mergeCell ref="E54:F54"/>
    <mergeCell ref="A47:E47"/>
    <mergeCell ref="F47:J47"/>
    <mergeCell ref="M47:N47"/>
    <mergeCell ref="A48:E48"/>
    <mergeCell ref="F48:J48"/>
    <mergeCell ref="M48:N48"/>
    <mergeCell ref="A45:E45"/>
    <mergeCell ref="F45:J45"/>
    <mergeCell ref="M45:N45"/>
    <mergeCell ref="A46:E46"/>
    <mergeCell ref="F46:J46"/>
    <mergeCell ref="M46:N46"/>
    <mergeCell ref="A43:E43"/>
    <mergeCell ref="F43:J43"/>
    <mergeCell ref="M43:N43"/>
    <mergeCell ref="A44:E44"/>
    <mergeCell ref="F44:J44"/>
    <mergeCell ref="M44:N44"/>
    <mergeCell ref="A41:E41"/>
    <mergeCell ref="F41:J41"/>
    <mergeCell ref="M41:N41"/>
    <mergeCell ref="A42:E42"/>
    <mergeCell ref="F42:J42"/>
    <mergeCell ref="M42:N42"/>
    <mergeCell ref="A39:E39"/>
    <mergeCell ref="F39:J39"/>
    <mergeCell ref="M39:N39"/>
    <mergeCell ref="A40:E40"/>
    <mergeCell ref="F40:J40"/>
    <mergeCell ref="M40:N40"/>
    <mergeCell ref="A37:E37"/>
    <mergeCell ref="F37:J37"/>
    <mergeCell ref="M37:N37"/>
    <mergeCell ref="A38:E38"/>
    <mergeCell ref="F38:J38"/>
    <mergeCell ref="M38:N38"/>
    <mergeCell ref="A35:E35"/>
    <mergeCell ref="F35:J35"/>
    <mergeCell ref="M35:N35"/>
    <mergeCell ref="A36:E36"/>
    <mergeCell ref="F36:J36"/>
    <mergeCell ref="M36:N36"/>
    <mergeCell ref="A33:E33"/>
    <mergeCell ref="F33:J33"/>
    <mergeCell ref="M33:N33"/>
    <mergeCell ref="A34:E34"/>
    <mergeCell ref="F34:J34"/>
    <mergeCell ref="M34:N34"/>
    <mergeCell ref="A31:E31"/>
    <mergeCell ref="F31:J31"/>
    <mergeCell ref="M31:N31"/>
    <mergeCell ref="A32:E32"/>
    <mergeCell ref="F32:J32"/>
    <mergeCell ref="M32:N32"/>
    <mergeCell ref="A29:E29"/>
    <mergeCell ref="F29:J29"/>
    <mergeCell ref="M29:N29"/>
    <mergeCell ref="A30:E30"/>
    <mergeCell ref="F30:J30"/>
    <mergeCell ref="M30:N30"/>
    <mergeCell ref="A27:E27"/>
    <mergeCell ref="F27:J27"/>
    <mergeCell ref="M27:N27"/>
    <mergeCell ref="A28:E28"/>
    <mergeCell ref="F28:J28"/>
    <mergeCell ref="M28:N28"/>
    <mergeCell ref="A25:E25"/>
    <mergeCell ref="F25:J25"/>
    <mergeCell ref="M25:N25"/>
    <mergeCell ref="A26:E26"/>
    <mergeCell ref="F26:J26"/>
    <mergeCell ref="M26:N26"/>
    <mergeCell ref="A23:E23"/>
    <mergeCell ref="F23:J23"/>
    <mergeCell ref="M23:N23"/>
    <mergeCell ref="A24:E24"/>
    <mergeCell ref="F24:J24"/>
    <mergeCell ref="M24:N24"/>
    <mergeCell ref="A21:E21"/>
    <mergeCell ref="F21:J21"/>
    <mergeCell ref="M21:N21"/>
    <mergeCell ref="A22:E22"/>
    <mergeCell ref="F22:J22"/>
    <mergeCell ref="M22:N22"/>
    <mergeCell ref="A19:E19"/>
    <mergeCell ref="F19:J19"/>
    <mergeCell ref="M19:N19"/>
    <mergeCell ref="A20:E20"/>
    <mergeCell ref="F20:J20"/>
    <mergeCell ref="M20:N20"/>
    <mergeCell ref="A17:E17"/>
    <mergeCell ref="F17:J17"/>
    <mergeCell ref="M17:N17"/>
    <mergeCell ref="A18:E18"/>
    <mergeCell ref="F18:J18"/>
    <mergeCell ref="M18:N18"/>
    <mergeCell ref="A15:E15"/>
    <mergeCell ref="F15:J15"/>
    <mergeCell ref="M15:N15"/>
    <mergeCell ref="A16:E16"/>
    <mergeCell ref="F16:J16"/>
    <mergeCell ref="M16:N16"/>
    <mergeCell ref="A13:E13"/>
    <mergeCell ref="F13:J13"/>
    <mergeCell ref="M13:N13"/>
    <mergeCell ref="A14:E14"/>
    <mergeCell ref="F14:J14"/>
    <mergeCell ref="M14:N14"/>
    <mergeCell ref="A11:E11"/>
    <mergeCell ref="F11:J11"/>
    <mergeCell ref="M11:N11"/>
    <mergeCell ref="A12:E12"/>
    <mergeCell ref="F12:J12"/>
    <mergeCell ref="M12:N12"/>
    <mergeCell ref="A6:N6"/>
    <mergeCell ref="A7:N7"/>
    <mergeCell ref="A9:E9"/>
    <mergeCell ref="F9:J9"/>
    <mergeCell ref="M9:N9"/>
    <mergeCell ref="A10:E10"/>
    <mergeCell ref="F10:J10"/>
    <mergeCell ref="M10:N1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Medicines</vt:lpstr>
      <vt:lpstr>Disposables Consumption</vt:lpstr>
      <vt:lpstr>Hospital Req</vt:lpstr>
      <vt:lpstr>Medical Equipment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2020-08-19T02:01:49Z</dcterms:modified>
</cp:coreProperties>
</file>